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<sst xmlns="http://schemas.openxmlformats.org/spreadsheetml/2006/main" count="226" uniqueCount="111">
  <si>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</si>
  <si>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</si>
  <si>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</si>
  <si>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</si>
  <si>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</si>
  <si>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</si>
  <si>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</si>
  <si>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</si>
  <si>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</si>
  <si>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</si>
  <si>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</si>
  <si>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</si>
  <si>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</si>
  <si>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</si>
  <si>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</si>
  <si>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</si>
  <si>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</si>
  <si>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</si>
  <si>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</si>
  <si>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</si>
  <si>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</si>
  <si>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</si>
  <si>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</si>
  <si>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</si>
  <si>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</si>
  <si>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</si>
  <si>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</si>
  <si>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</si>
  <si>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</si>
  <si>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</si>
  <si>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</si>
  <si>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</si>
  <si>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</si>
  <si>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</si>
  <si>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</si>
  <si>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</si>
  <si>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</si>
  <si>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</si>
  <si>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</si>
  <si>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</si>
  <si>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</si>
  <si>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</si>
  <si>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</si>
  <si>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</si>
  <si>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</si>
  <si>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</si>
  <si>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</si>
  <si>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</si>
  <si>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</si>
  <si>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</si>
  <si>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</si>
  <si>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</si>
  <si>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</si>
  <si>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</si>
  <si>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</si>
  <si>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</si>
  <si>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</si>
  <si>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</si>
  <si>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</si>
  <si>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</si>
  <si>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</si>
  <si>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</si>
  <si>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</si>
  <si>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</si>
  <si>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</si>
  <si>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</si>
  <si>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</si>
  <si>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</si>
  <si>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</si>
  <si>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</si>
  <si>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</si>
  <si>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</si>
  <si>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</si>
  <si>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</si>
  <si>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</si>
  <si>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</si>
  <si>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</si>
  <si>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</si>
  <si>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</si>
  <si>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</si>
  <si>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</si>
  <si>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</si>
  <si>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</si>
  <si>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</si>
  <si>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</si>
  <si>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</si>
  <si>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</si>
  <si>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</si>
  <si>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</si>
  <si>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</si>
  <si>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</si>
  <si>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</si>
  <si>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</si>
  <si>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</si>
  <si>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</si>
  <si>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</si>
  <si>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上三川町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</si>
  <si>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</si>
  <si>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</si>
  <si>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</si>
  <si>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</si>
  <si>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</si>
  <si>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</si>
  <si>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</si>
  <si>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</si>
  <si>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</si>
  <si>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</si>
  <si>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</si>
  <si>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５年度末に大規模団地が下水道に接続したことにより、平成２６年度には料金収入が増加したが修繕費等の維持管理費も増加し、結果として収支比率や経費回収率の数値は下がってしまった。また、汚水処理原価についても、有収水量の増加以上に汚水処理費の増加が大きく処理原価は上がってしまった。大規模団地の接続による影響は一時的なものと考えられるが、今後も引き続き経費削減に努める必要がある。
現在、特定環境保全公共下水道は整備事業中であるため、今後も接続率の向上による有収水量の増加に向けた取組を行い、経営の健全性を確保する必要がある。</t>
    <rPh sb="0" eb="2">
      <t>ヘイセイ</t>
    </rPh>
    <rPh sb="4" eb="6">
      <t>ネンド</t>
    </rPh>
    <rPh sb="6" eb="7">
      <t>マツ</t>
    </rPh>
    <rPh sb="8" eb="11">
      <t>ダイキボ</t>
    </rPh>
    <rPh sb="11" eb="13">
      <t>ダンチ</t>
    </rPh>
    <rPh sb="14" eb="17">
      <t>ゲスイドウ</t>
    </rPh>
    <rPh sb="18" eb="20">
      <t>セツゾク</t>
    </rPh>
    <rPh sb="28" eb="30">
      <t>ヘイセイ</t>
    </rPh>
    <rPh sb="32" eb="34">
      <t>ネンド</t>
    </rPh>
    <rPh sb="36" eb="38">
      <t>リョウキン</t>
    </rPh>
    <rPh sb="38" eb="40">
      <t>シュウニュウ</t>
    </rPh>
    <rPh sb="41" eb="43">
      <t>ゾウカ</t>
    </rPh>
    <rPh sb="46" eb="49">
      <t>シュウゼンヒ</t>
    </rPh>
    <rPh sb="49" eb="50">
      <t>トウ</t>
    </rPh>
    <rPh sb="51" eb="53">
      <t>イジ</t>
    </rPh>
    <rPh sb="53" eb="56">
      <t>カンリヒ</t>
    </rPh>
    <rPh sb="57" eb="59">
      <t>ゾウカ</t>
    </rPh>
    <rPh sb="61" eb="63">
      <t>ケッカ</t>
    </rPh>
    <rPh sb="66" eb="68">
      <t>シュウシ</t>
    </rPh>
    <rPh sb="68" eb="70">
      <t>ヒリツ</t>
    </rPh>
    <rPh sb="71" eb="73">
      <t>ケイヒ</t>
    </rPh>
    <rPh sb="73" eb="75">
      <t>カイシュウ</t>
    </rPh>
    <rPh sb="75" eb="76">
      <t>リツ</t>
    </rPh>
    <rPh sb="77" eb="79">
      <t>スウチ</t>
    </rPh>
    <rPh sb="80" eb="81">
      <t>サ</t>
    </rPh>
    <rPh sb="92" eb="94">
      <t>オスイ</t>
    </rPh>
    <rPh sb="94" eb="96">
      <t>ショリ</t>
    </rPh>
    <rPh sb="96" eb="98">
      <t>ゲンカ</t>
    </rPh>
    <rPh sb="104" eb="105">
      <t>ユウ</t>
    </rPh>
    <rPh sb="105" eb="106">
      <t>シュウ</t>
    </rPh>
    <rPh sb="106" eb="108">
      <t>スイリョウ</t>
    </rPh>
    <rPh sb="109" eb="111">
      <t>ゾウカ</t>
    </rPh>
    <rPh sb="111" eb="113">
      <t>イジョウ</t>
    </rPh>
    <rPh sb="114" eb="116">
      <t>オスイ</t>
    </rPh>
    <rPh sb="116" eb="118">
      <t>ショリ</t>
    </rPh>
    <rPh sb="118" eb="119">
      <t>ヒ</t>
    </rPh>
    <rPh sb="120" eb="122">
      <t>ゾウカ</t>
    </rPh>
    <rPh sb="123" eb="124">
      <t>オオ</t>
    </rPh>
    <rPh sb="126" eb="128">
      <t>ショリ</t>
    </rPh>
    <rPh sb="128" eb="130">
      <t>ゲンカ</t>
    </rPh>
    <rPh sb="131" eb="132">
      <t>ア</t>
    </rPh>
    <rPh sb="140" eb="143">
      <t>ダイキボ</t>
    </rPh>
    <rPh sb="143" eb="145">
      <t>ダンチ</t>
    </rPh>
    <rPh sb="146" eb="148">
      <t>セツゾク</t>
    </rPh>
    <rPh sb="151" eb="153">
      <t>エイキョウ</t>
    </rPh>
    <rPh sb="154" eb="157">
      <t>イチジテキ</t>
    </rPh>
    <rPh sb="161" eb="162">
      <t>カンガ</t>
    </rPh>
    <rPh sb="168" eb="170">
      <t>コンゴ</t>
    </rPh>
    <rPh sb="171" eb="172">
      <t>ヒ</t>
    </rPh>
    <rPh sb="173" eb="174">
      <t>ツヅ</t>
    </rPh>
    <rPh sb="175" eb="177">
      <t>ケイヒ</t>
    </rPh>
    <rPh sb="177" eb="179">
      <t>サクゲン</t>
    </rPh>
    <rPh sb="180" eb="181">
      <t>ツト</t>
    </rPh>
    <rPh sb="183" eb="185">
      <t>ヒツヨウ</t>
    </rPh>
    <rPh sb="190" eb="192">
      <t>ゲンザイ</t>
    </rPh>
    <rPh sb="193" eb="195">
      <t>トクテイ</t>
    </rPh>
    <rPh sb="195" eb="197">
      <t>カンキョウ</t>
    </rPh>
    <rPh sb="197" eb="199">
      <t>ホゼン</t>
    </rPh>
    <rPh sb="199" eb="201">
      <t>コウキョウ</t>
    </rPh>
    <rPh sb="201" eb="204">
      <t>ゲスイドウ</t>
    </rPh>
    <rPh sb="205" eb="207">
      <t>セイビ</t>
    </rPh>
    <rPh sb="216" eb="218">
      <t>コンゴ</t>
    </rPh>
    <rPh sb="219" eb="221">
      <t>セツゾク</t>
    </rPh>
    <rPh sb="221" eb="222">
      <t>リツ</t>
    </rPh>
    <rPh sb="223" eb="225">
      <t>コウジョウ</t>
    </rPh>
    <rPh sb="228" eb="229">
      <t>ユウ</t>
    </rPh>
    <rPh sb="229" eb="230">
      <t>シュウ</t>
    </rPh>
    <rPh sb="230" eb="232">
      <t>スイリョウ</t>
    </rPh>
    <rPh sb="233" eb="235">
      <t>ゾウカ</t>
    </rPh>
    <rPh sb="236" eb="237">
      <t>ム</t>
    </rPh>
    <rPh sb="239" eb="241">
      <t>トリクミ</t>
    </rPh>
    <rPh sb="242" eb="243">
      <t>オコナ</t>
    </rPh>
    <rPh sb="245" eb="247">
      <t>ケイエイ</t>
    </rPh>
    <rPh sb="248" eb="251">
      <t>ケンゼンセイ</t>
    </rPh>
    <rPh sb="252" eb="254">
      <t>カクホ</t>
    </rPh>
    <rPh sb="256" eb="258">
      <t>ヒツヨウ</t>
    </rPh>
    <phoneticPr fontId="4"/>
  </si>
  <si>
    <t>耐用年数を経過している施設はまだ無いため、現在は老朽化対策を実施していないが、今後計画的に実施していく必要がある。</t>
    <rPh sb="0" eb="2">
      <t>タイヨウ</t>
    </rPh>
    <rPh sb="2" eb="4">
      <t>ネンスウ</t>
    </rPh>
    <rPh sb="5" eb="7">
      <t>ケイカ</t>
    </rPh>
    <rPh sb="11" eb="13">
      <t>シセツ</t>
    </rPh>
    <rPh sb="16" eb="17">
      <t>ナ</t>
    </rPh>
    <rPh sb="21" eb="23">
      <t>ゲンザイ</t>
    </rPh>
    <rPh sb="24" eb="27">
      <t>ロウキュウカ</t>
    </rPh>
    <rPh sb="27" eb="29">
      <t>タイサク</t>
    </rPh>
    <rPh sb="30" eb="32">
      <t>ジッシ</t>
    </rPh>
    <rPh sb="39" eb="41">
      <t>コンゴ</t>
    </rPh>
    <rPh sb="41" eb="44">
      <t>ケイカクテキ</t>
    </rPh>
    <rPh sb="45" eb="47">
      <t>ジッシ</t>
    </rPh>
    <rPh sb="51" eb="53">
      <t>ヒツヨウ</t>
    </rPh>
    <phoneticPr fontId="4"/>
  </si>
  <si>
    <t>経営の健全性を確保するために、今後も経費削減に努めるとともに、水洗化率の向上や有収水量の増加への取組といった経営改善を図っていく必要がある。また、現在は老朽化への対策は実施されていないが、今後は計画的な施設の更新や維持管理を図っていく必要がある。</t>
    <rPh sb="0" eb="2">
      <t>ケイエイ</t>
    </rPh>
    <rPh sb="3" eb="6">
      <t>ケンゼンセイ</t>
    </rPh>
    <rPh sb="7" eb="9">
      <t>カクホ</t>
    </rPh>
    <rPh sb="15" eb="17">
      <t>コンゴ</t>
    </rPh>
    <rPh sb="18" eb="20">
      <t>ケイヒ</t>
    </rPh>
    <rPh sb="20" eb="22">
      <t>サクゲン</t>
    </rPh>
    <rPh sb="23" eb="24">
      <t>ツト</t>
    </rPh>
    <rPh sb="31" eb="34">
      <t>スイセンカ</t>
    </rPh>
    <rPh sb="34" eb="35">
      <t>リツ</t>
    </rPh>
    <rPh sb="36" eb="38">
      <t>コウジョウ</t>
    </rPh>
    <rPh sb="39" eb="40">
      <t>ユウ</t>
    </rPh>
    <rPh sb="40" eb="41">
      <t>シュウ</t>
    </rPh>
    <rPh sb="41" eb="43">
      <t>スイリョウ</t>
    </rPh>
    <rPh sb="44" eb="46">
      <t>ゾウカ</t>
    </rPh>
    <rPh sb="48" eb="50">
      <t>トリクミ</t>
    </rPh>
    <rPh sb="54" eb="56">
      <t>ケイエイ</t>
    </rPh>
    <rPh sb="56" eb="58">
      <t>カイゼン</t>
    </rPh>
    <rPh sb="59" eb="60">
      <t>ハカ</t>
    </rPh>
    <rPh sb="64" eb="66">
      <t>ヒツヨウ</t>
    </rPh>
    <rPh sb="73" eb="75">
      <t>ゲンザイ</t>
    </rPh>
    <rPh sb="76" eb="79">
      <t>ロウキュウカ</t>
    </rPh>
    <rPh sb="81" eb="83">
      <t>タイサク</t>
    </rPh>
    <rPh sb="84" eb="86">
      <t>ジッシ</t>
    </rPh>
    <rPh sb="94" eb="96">
      <t>コンゴ</t>
    </rPh>
    <rPh sb="97" eb="100">
      <t>ケイカクテキ</t>
    </rPh>
    <rPh sb="101" eb="103">
      <t>シセツ</t>
    </rPh>
    <rPh sb="104" eb="106">
      <t>コウシン</t>
    </rPh>
    <rPh sb="107" eb="109">
      <t>イジ</t>
    </rPh>
    <rPh sb="109" eb="111">
      <t>カンリ</t>
    </rPh>
    <rPh sb="112" eb="113">
      <t>ハカ</t>
    </rPh>
    <rPh sb="117" eb="1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</si>
</sst>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071872"/>
        <c:axId val="970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0.04</c:v>
                </c:pt>
              </c:numCache>
            </c:numRef>
          </c:val>
          <c:smooth val="0"/>
        </c:ser>
        <c:dLbls>
          <c:showLegendKey val="0"/>
          <c:showVal val="0"/>
          <c:showCatName val="0"/>
          <c:showSerName val="0"/>
          <c:showPercent val="0"/>
          <c:showBubbleSize val="0"/>
        </c:dLbls>
        <c:marker val="1"/>
        <c:smooth val="0"/>
        <c:axId val="97071872"/>
        <c:axId val="97073792"/>
      </c:lineChart>
      <c:dateAx>
        <c:axId val="97071872"/>
        <c:scaling>
          <c:orientation val="minMax"/>
        </c:scaling>
        <c:delete val="1"/>
        <c:axPos val="b"/>
        <c:numFmt formatCode="ge" sourceLinked="1"/>
        <c:majorTickMark val="none"/>
        <c:minorTickMark val="none"/>
        <c:tickLblPos val="none"/>
        <c:crossAx val="97073792"/>
        <c:crosses val="autoZero"/>
        <c:auto val="1"/>
        <c:lblOffset val="100"/>
        <c:baseTimeUnit val="years"/>
      </c:dateAx>
      <c:valAx>
        <c:axId val="970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920000"/>
        <c:axId val="1479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43.58</c:v>
                </c:pt>
              </c:numCache>
            </c:numRef>
          </c:val>
          <c:smooth val="0"/>
        </c:ser>
        <c:dLbls>
          <c:showLegendKey val="0"/>
          <c:showVal val="0"/>
          <c:showCatName val="0"/>
          <c:showSerName val="0"/>
          <c:showPercent val="0"/>
          <c:showBubbleSize val="0"/>
        </c:dLbls>
        <c:marker val="1"/>
        <c:smooth val="0"/>
        <c:axId val="147920000"/>
        <c:axId val="147921920"/>
      </c:lineChart>
      <c:dateAx>
        <c:axId val="147920000"/>
        <c:scaling>
          <c:orientation val="minMax"/>
        </c:scaling>
        <c:delete val="1"/>
        <c:axPos val="b"/>
        <c:numFmt formatCode="ge" sourceLinked="1"/>
        <c:majorTickMark val="none"/>
        <c:minorTickMark val="none"/>
        <c:tickLblPos val="none"/>
        <c:crossAx val="147921920"/>
        <c:crosses val="autoZero"/>
        <c:auto val="1"/>
        <c:lblOffset val="100"/>
        <c:baseTimeUnit val="years"/>
      </c:dateAx>
      <c:valAx>
        <c:axId val="1479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66.180000000000007</c:v>
                </c:pt>
                <c:pt idx="1">
                  <c:v>67.099999999999994</c:v>
                </c:pt>
                <c:pt idx="2">
                  <c:v>67.430000000000007</c:v>
                </c:pt>
                <c:pt idx="3">
                  <c:v>86.05</c:v>
                </c:pt>
                <c:pt idx="4">
                  <c:v>84.8</c:v>
                </c:pt>
              </c:numCache>
            </c:numRef>
          </c:val>
        </c:ser>
        <c:dLbls>
          <c:showLegendKey val="0"/>
          <c:showVal val="0"/>
          <c:showCatName val="0"/>
          <c:showSerName val="0"/>
          <c:showPercent val="0"/>
          <c:showBubbleSize val="0"/>
        </c:dLbls>
        <c:gapWidth val="150"/>
        <c:axId val="147952384"/>
        <c:axId val="1479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82.35</c:v>
                </c:pt>
              </c:numCache>
            </c:numRef>
          </c:val>
          <c:smooth val="0"/>
        </c:ser>
        <c:dLbls>
          <c:showLegendKey val="0"/>
          <c:showVal val="0"/>
          <c:showCatName val="0"/>
          <c:showSerName val="0"/>
          <c:showPercent val="0"/>
          <c:showBubbleSize val="0"/>
        </c:dLbls>
        <c:marker val="1"/>
        <c:smooth val="0"/>
        <c:axId val="147952384"/>
        <c:axId val="147954304"/>
      </c:lineChart>
      <c:dateAx>
        <c:axId val="147952384"/>
        <c:scaling>
          <c:orientation val="minMax"/>
        </c:scaling>
        <c:delete val="1"/>
        <c:axPos val="b"/>
        <c:numFmt formatCode="ge" sourceLinked="1"/>
        <c:majorTickMark val="none"/>
        <c:minorTickMark val="none"/>
        <c:tickLblPos val="none"/>
        <c:crossAx val="147954304"/>
        <c:crosses val="autoZero"/>
        <c:auto val="1"/>
        <c:lblOffset val="100"/>
        <c:baseTimeUnit val="years"/>
      </c:dateAx>
      <c:valAx>
        <c:axId val="1479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c:v>
                </c:pt>
                <c:pt idx="1">
                  <c:v>87.26</c:v>
                </c:pt>
                <c:pt idx="2">
                  <c:v>89.37</c:v>
                </c:pt>
                <c:pt idx="3">
                  <c:v>89.75</c:v>
                </c:pt>
                <c:pt idx="4">
                  <c:v>76.650000000000006</c:v>
                </c:pt>
              </c:numCache>
            </c:numRef>
          </c:val>
        </c:ser>
        <c:dLbls>
          <c:showLegendKey val="0"/>
          <c:showVal val="0"/>
          <c:showCatName val="0"/>
          <c:showSerName val="0"/>
          <c:showPercent val="0"/>
          <c:showBubbleSize val="0"/>
        </c:dLbls>
        <c:gapWidth val="150"/>
        <c:axId val="97091968"/>
        <c:axId val="970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91968"/>
        <c:axId val="97093888"/>
      </c:lineChart>
      <c:dateAx>
        <c:axId val="97091968"/>
        <c:scaling>
          <c:orientation val="minMax"/>
        </c:scaling>
        <c:delete val="1"/>
        <c:axPos val="b"/>
        <c:numFmt formatCode="ge" sourceLinked="1"/>
        <c:majorTickMark val="none"/>
        <c:minorTickMark val="none"/>
        <c:tickLblPos val="none"/>
        <c:crossAx val="97093888"/>
        <c:crosses val="autoZero"/>
        <c:auto val="1"/>
        <c:lblOffset val="100"/>
        <c:baseTimeUnit val="years"/>
      </c:dateAx>
      <c:valAx>
        <c:axId val="970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481152"/>
        <c:axId val="1464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481152"/>
        <c:axId val="146483072"/>
      </c:lineChart>
      <c:dateAx>
        <c:axId val="146481152"/>
        <c:scaling>
          <c:orientation val="minMax"/>
        </c:scaling>
        <c:delete val="1"/>
        <c:axPos val="b"/>
        <c:numFmt formatCode="ge" sourceLinked="1"/>
        <c:majorTickMark val="none"/>
        <c:minorTickMark val="none"/>
        <c:tickLblPos val="none"/>
        <c:crossAx val="146483072"/>
        <c:crosses val="autoZero"/>
        <c:auto val="1"/>
        <c:lblOffset val="100"/>
        <c:baseTimeUnit val="years"/>
      </c:dateAx>
      <c:valAx>
        <c:axId val="1464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500992"/>
        <c:axId val="1465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500992"/>
        <c:axId val="146507264"/>
      </c:lineChart>
      <c:dateAx>
        <c:axId val="146500992"/>
        <c:scaling>
          <c:orientation val="minMax"/>
        </c:scaling>
        <c:delete val="1"/>
        <c:axPos val="b"/>
        <c:numFmt formatCode="ge" sourceLinked="1"/>
        <c:majorTickMark val="none"/>
        <c:minorTickMark val="none"/>
        <c:tickLblPos val="none"/>
        <c:crossAx val="146507264"/>
        <c:crosses val="autoZero"/>
        <c:auto val="1"/>
        <c:lblOffset val="100"/>
        <c:baseTimeUnit val="years"/>
      </c:dateAx>
      <c:valAx>
        <c:axId val="1465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545216"/>
        <c:axId val="495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545216"/>
        <c:axId val="49546752"/>
      </c:lineChart>
      <c:dateAx>
        <c:axId val="49545216"/>
        <c:scaling>
          <c:orientation val="minMax"/>
        </c:scaling>
        <c:delete val="1"/>
        <c:axPos val="b"/>
        <c:numFmt formatCode="ge" sourceLinked="1"/>
        <c:majorTickMark val="none"/>
        <c:minorTickMark val="none"/>
        <c:tickLblPos val="none"/>
        <c:crossAx val="49546752"/>
        <c:crosses val="autoZero"/>
        <c:auto val="1"/>
        <c:lblOffset val="100"/>
        <c:baseTimeUnit val="years"/>
      </c:dateAx>
      <c:valAx>
        <c:axId val="495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564288"/>
        <c:axId val="4957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564288"/>
        <c:axId val="49574656"/>
      </c:lineChart>
      <c:dateAx>
        <c:axId val="49564288"/>
        <c:scaling>
          <c:orientation val="minMax"/>
        </c:scaling>
        <c:delete val="1"/>
        <c:axPos val="b"/>
        <c:numFmt formatCode="ge" sourceLinked="1"/>
        <c:majorTickMark val="none"/>
        <c:minorTickMark val="none"/>
        <c:tickLblPos val="none"/>
        <c:crossAx val="49574656"/>
        <c:crosses val="autoZero"/>
        <c:auto val="1"/>
        <c:lblOffset val="100"/>
        <c:baseTimeUnit val="years"/>
      </c:dateAx>
      <c:valAx>
        <c:axId val="495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1709.09</c:v>
                </c:pt>
                <c:pt idx="1">
                  <c:v>1470.8</c:v>
                </c:pt>
                <c:pt idx="2">
                  <c:v>1730.69</c:v>
                </c:pt>
                <c:pt idx="3">
                  <c:v>1683.13</c:v>
                </c:pt>
                <c:pt idx="4">
                  <c:v>622.45000000000005</c:v>
                </c:pt>
              </c:numCache>
            </c:numRef>
          </c:val>
        </c:ser>
        <c:dLbls>
          <c:showLegendKey val="0"/>
          <c:showVal val="0"/>
          <c:showCatName val="0"/>
          <c:showSerName val="0"/>
          <c:showPercent val="0"/>
          <c:showBubbleSize val="0"/>
        </c:dLbls>
        <c:gapWidth val="150"/>
        <c:axId val="49604864"/>
        <c:axId val="496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1436</c:v>
                </c:pt>
              </c:numCache>
            </c:numRef>
          </c:val>
          <c:smooth val="0"/>
        </c:ser>
        <c:dLbls>
          <c:showLegendKey val="0"/>
          <c:showVal val="0"/>
          <c:showCatName val="0"/>
          <c:showSerName val="0"/>
          <c:showPercent val="0"/>
          <c:showBubbleSize val="0"/>
        </c:dLbls>
        <c:marker val="1"/>
        <c:smooth val="0"/>
        <c:axId val="49604864"/>
        <c:axId val="49607040"/>
      </c:lineChart>
      <c:dateAx>
        <c:axId val="49604864"/>
        <c:scaling>
          <c:orientation val="minMax"/>
        </c:scaling>
        <c:delete val="1"/>
        <c:axPos val="b"/>
        <c:numFmt formatCode="ge" sourceLinked="1"/>
        <c:majorTickMark val="none"/>
        <c:minorTickMark val="none"/>
        <c:tickLblPos val="none"/>
        <c:crossAx val="49607040"/>
        <c:crosses val="autoZero"/>
        <c:auto val="1"/>
        <c:lblOffset val="100"/>
        <c:baseTimeUnit val="years"/>
      </c:dateAx>
      <c:valAx>
        <c:axId val="496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70.900000000000006</c:v>
                </c:pt>
                <c:pt idx="1">
                  <c:v>77.84</c:v>
                </c:pt>
                <c:pt idx="2">
                  <c:v>76.680000000000007</c:v>
                </c:pt>
                <c:pt idx="3">
                  <c:v>76.34</c:v>
                </c:pt>
                <c:pt idx="4">
                  <c:v>54.89</c:v>
                </c:pt>
              </c:numCache>
            </c:numRef>
          </c:val>
        </c:ser>
        <c:dLbls>
          <c:showLegendKey val="0"/>
          <c:showVal val="0"/>
          <c:showCatName val="0"/>
          <c:showSerName val="0"/>
          <c:showPercent val="0"/>
          <c:showBubbleSize val="0"/>
        </c:dLbls>
        <c:gapWidth val="150"/>
        <c:axId val="99415936"/>
        <c:axId val="1478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66.56</c:v>
                </c:pt>
              </c:numCache>
            </c:numRef>
          </c:val>
          <c:smooth val="0"/>
        </c:ser>
        <c:dLbls>
          <c:showLegendKey val="0"/>
          <c:showVal val="0"/>
          <c:showCatName val="0"/>
          <c:showSerName val="0"/>
          <c:showPercent val="0"/>
          <c:showBubbleSize val="0"/>
        </c:dLbls>
        <c:marker val="1"/>
        <c:smooth val="0"/>
        <c:axId val="99415936"/>
        <c:axId val="147853312"/>
      </c:lineChart>
      <c:dateAx>
        <c:axId val="99415936"/>
        <c:scaling>
          <c:orientation val="minMax"/>
        </c:scaling>
        <c:delete val="1"/>
        <c:axPos val="b"/>
        <c:numFmt formatCode="ge" sourceLinked="1"/>
        <c:majorTickMark val="none"/>
        <c:minorTickMark val="none"/>
        <c:tickLblPos val="none"/>
        <c:crossAx val="147853312"/>
        <c:crosses val="autoZero"/>
        <c:auto val="1"/>
        <c:lblOffset val="100"/>
        <c:baseTimeUnit val="years"/>
      </c:dateAx>
      <c:valAx>
        <c:axId val="1478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165.38</c:v>
                </c:pt>
                <c:pt idx="1">
                  <c:v>150</c:v>
                </c:pt>
                <c:pt idx="2">
                  <c:v>150</c:v>
                </c:pt>
                <c:pt idx="3">
                  <c:v>150</c:v>
                </c:pt>
                <c:pt idx="4">
                  <c:v>215.57</c:v>
                </c:pt>
              </c:numCache>
            </c:numRef>
          </c:val>
        </c:ser>
        <c:dLbls>
          <c:showLegendKey val="0"/>
          <c:showVal val="0"/>
          <c:showCatName val="0"/>
          <c:showSerName val="0"/>
          <c:showPercent val="0"/>
          <c:showBubbleSize val="0"/>
        </c:dLbls>
        <c:gapWidth val="150"/>
        <c:axId val="147875328"/>
        <c:axId val="1478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244.29</c:v>
                </c:pt>
              </c:numCache>
            </c:numRef>
          </c:val>
          <c:smooth val="0"/>
        </c:ser>
        <c:dLbls>
          <c:showLegendKey val="0"/>
          <c:showVal val="0"/>
          <c:showCatName val="0"/>
          <c:showSerName val="0"/>
          <c:showPercent val="0"/>
          <c:showBubbleSize val="0"/>
        </c:dLbls>
        <c:marker val="1"/>
        <c:smooth val="0"/>
        <c:axId val="147875328"/>
        <c:axId val="147877248"/>
      </c:lineChart>
      <c:dateAx>
        <c:axId val="147875328"/>
        <c:scaling>
          <c:orientation val="minMax"/>
        </c:scaling>
        <c:delete val="1"/>
        <c:axPos val="b"/>
        <c:numFmt formatCode="ge" sourceLinked="1"/>
        <c:majorTickMark val="none"/>
        <c:minorTickMark val="none"/>
        <c:tickLblPos val="none"/>
        <c:crossAx val="147877248"/>
        <c:crosses val="autoZero"/>
        <c:auto val="1"/>
        <c:lblOffset val="100"/>
        <c:baseTimeUnit val="years"/>
      </c:dateAx>
      <c:valAx>
        <c:axId val="1478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5" sqref="C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上三川町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31368</v>
      </c>
      <c r="AM8" s="64"/>
      <c r="AN8" s="64"/>
      <c r="AO8" s="64"/>
      <c r="AP8" s="64"/>
      <c r="AQ8" s="64"/>
      <c r="AR8" s="64"/>
      <c r="AS8" s="64"/>
      <c r="AT8" s="63">
        <f>データ!S6</f>
        <v>54.39</v>
      </c>
      <c r="AU8" s="63"/>
      <c r="AV8" s="63"/>
      <c r="AW8" s="63"/>
      <c r="AX8" s="63"/>
      <c r="AY8" s="63"/>
      <c r="AZ8" s="63"/>
      <c r="BA8" s="63"/>
      <c r="BB8" s="63">
        <f>データ!T6</f>
        <v>576.72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15.58</v>
      </c>
      <c r="Q10" s="63"/>
      <c r="R10" s="63"/>
      <c r="S10" s="63"/>
      <c r="T10" s="63"/>
      <c r="U10" s="63"/>
      <c r="V10" s="63"/>
      <c r="W10" s="63">
        <f>データ!P6</f>
        <v>77.11</v>
      </c>
      <c r="X10" s="63"/>
      <c r="Y10" s="63"/>
      <c r="Z10" s="63"/>
      <c r="AA10" s="63"/>
      <c r="AB10" s="63"/>
      <c r="AC10" s="63"/>
      <c r="AD10" s="64">
        <f>データ!Q6</f>
        <v>2160</v>
      </c>
      <c r="AE10" s="64"/>
      <c r="AF10" s="64"/>
      <c r="AG10" s="64"/>
      <c r="AH10" s="64"/>
      <c r="AI10" s="64"/>
      <c r="AJ10" s="64"/>
      <c r="AK10" s="2"/>
      <c r="AL10" s="64">
        <f>データ!U6</f>
        <v>4875</v>
      </c>
      <c r="AM10" s="64"/>
      <c r="AN10" s="64"/>
      <c r="AO10" s="64"/>
      <c r="AP10" s="64"/>
      <c r="AQ10" s="64"/>
      <c r="AR10" s="64"/>
      <c r="AS10" s="64"/>
      <c r="AT10" s="63">
        <f>データ!V6</f>
        <v>1.32</v>
      </c>
      <c r="AU10" s="63"/>
      <c r="AV10" s="63"/>
      <c r="AW10" s="63"/>
      <c r="AX10" s="63"/>
      <c r="AY10" s="63"/>
      <c r="AZ10" s="63"/>
      <c r="BA10" s="63"/>
      <c r="BB10" s="63">
        <f>データ!W6</f>
        <v>3693.18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93017</v>
      </c>
      <c r="D6" s="31">
        <f t="shared" si="3"/>
        <v>47</v>
      </c>
      <c r="E6" s="31">
        <f t="shared" si="3"/>
        <v>17</v>
      </c>
      <c r="F6" s="31">
        <f t="shared" si="3"/>
        <v>4</v>
      </c>
      <c r="G6" s="31">
        <f t="shared" si="3"/>
        <v>0</v>
      </c>
      <c r="H6" s="31" t="str">
        <f t="shared" si="3"/>
        <v>栃木県　上三川町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15.58</v>
      </c>
      <c r="P6" s="32">
        <f t="shared" si="3"/>
        <v>77.11</v>
      </c>
      <c r="Q6" s="32">
        <f t="shared" si="3"/>
        <v>2160</v>
      </c>
      <c r="R6" s="32">
        <f t="shared" si="3"/>
        <v>31368</v>
      </c>
      <c r="S6" s="32">
        <f t="shared" si="3"/>
        <v>54.39</v>
      </c>
      <c r="T6" s="32">
        <f t="shared" si="3"/>
        <v>576.72</v>
      </c>
      <c r="U6" s="32">
        <f t="shared" si="3"/>
        <v>4875</v>
      </c>
      <c r="V6" s="32">
        <f t="shared" si="3"/>
        <v>1.32</v>
      </c>
      <c r="W6" s="32">
        <f t="shared" si="3"/>
        <v>3693.18</v>
      </c>
      <c r="X6" s="33">
        <f>IF(X7="",NA(),X7)</f>
        <v>80</v>
      </c>
      <c r="Y6" s="33">
        <f t="shared" ref="Y6:AG6" si="4">IF(Y7="",NA(),Y7)</f>
        <v>87.26</v>
      </c>
      <c r="Z6" s="33">
        <f t="shared" si="4"/>
        <v>89.37</v>
      </c>
      <c r="AA6" s="33">
        <f t="shared" si="4"/>
        <v>89.75</v>
      </c>
      <c r="AB6" s="33">
        <f t="shared" si="4"/>
        <v>76.650000000000006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1709.09</v>
      </c>
      <c r="BF6" s="33">
        <f t="shared" ref="BF6:BN6" si="7">IF(BF7="",NA(),BF7)</f>
        <v>1470.8</v>
      </c>
      <c r="BG6" s="33">
        <f t="shared" si="7"/>
        <v>1730.69</v>
      </c>
      <c r="BH6" s="33">
        <f t="shared" si="7"/>
        <v>1683.13</v>
      </c>
      <c r="BI6" s="33">
        <f t="shared" si="7"/>
        <v>622.45000000000005</v>
      </c>
      <c r="BJ6" s="33">
        <f t="shared" si="7"/>
        <v>1868.17</v>
      </c>
      <c r="BK6" s="33">
        <f t="shared" si="7"/>
        <v>1835.56</v>
      </c>
      <c r="BL6" s="33">
        <f t="shared" si="7"/>
        <v>1716.82</v>
      </c>
      <c r="BM6" s="33">
        <f t="shared" si="7"/>
        <v>1554.05</v>
      </c>
      <c r="BN6" s="33">
        <f t="shared" si="7"/>
        <v>1436</v>
      </c>
      <c r="BO6" s="32" t="str">
        <f>IF(BO7="","",IF(BO7="-","【-】","【"&amp;SUBSTITUTE(TEXT(BO7,"#,##0.00"),"-","△")&amp;"】"))</f>
        <v>【1,479.31】</v>
      </c>
      <c r="BP6" s="33">
        <f>IF(BP7="",NA(),BP7)</f>
        <v>70.900000000000006</v>
      </c>
      <c r="BQ6" s="33">
        <f t="shared" ref="BQ6:BY6" si="8">IF(BQ7="",NA(),BQ7)</f>
        <v>77.84</v>
      </c>
      <c r="BR6" s="33">
        <f t="shared" si="8"/>
        <v>76.680000000000007</v>
      </c>
      <c r="BS6" s="33">
        <f t="shared" si="8"/>
        <v>76.34</v>
      </c>
      <c r="BT6" s="33">
        <f t="shared" si="8"/>
        <v>54.89</v>
      </c>
      <c r="BU6" s="33">
        <f t="shared" si="8"/>
        <v>55.15</v>
      </c>
      <c r="BV6" s="33">
        <f t="shared" si="8"/>
        <v>52.89</v>
      </c>
      <c r="BW6" s="33">
        <f t="shared" si="8"/>
        <v>51.73</v>
      </c>
      <c r="BX6" s="33">
        <f t="shared" si="8"/>
        <v>53.01</v>
      </c>
      <c r="BY6" s="33">
        <f t="shared" si="8"/>
        <v>66.56</v>
      </c>
      <c r="BZ6" s="32" t="str">
        <f>IF(BZ7="","",IF(BZ7="-","【-】","【"&amp;SUBSTITUTE(TEXT(BZ7,"#,##0.00"),"-","△")&amp;"】"))</f>
        <v>【63.50】</v>
      </c>
      <c r="CA6" s="33">
        <f>IF(CA7="",NA(),CA7)</f>
        <v>165.38</v>
      </c>
      <c r="CB6" s="33">
        <f t="shared" ref="CB6:CJ6" si="9">IF(CB7="",NA(),CB7)</f>
        <v>150</v>
      </c>
      <c r="CC6" s="33">
        <f t="shared" si="9"/>
        <v>150</v>
      </c>
      <c r="CD6" s="33">
        <f t="shared" si="9"/>
        <v>150</v>
      </c>
      <c r="CE6" s="33">
        <f t="shared" si="9"/>
        <v>215.57</v>
      </c>
      <c r="CF6" s="33">
        <f t="shared" si="9"/>
        <v>283.05</v>
      </c>
      <c r="CG6" s="33">
        <f t="shared" si="9"/>
        <v>300.52</v>
      </c>
      <c r="CH6" s="33">
        <f t="shared" si="9"/>
        <v>310.47000000000003</v>
      </c>
      <c r="CI6" s="33">
        <f t="shared" si="9"/>
        <v>299.39</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43.58</v>
      </c>
      <c r="CV6" s="32" t="str">
        <f>IF(CV7="","",IF(CV7="-","【-】","【"&amp;SUBSTITUTE(TEXT(CV7,"#,##0.00"),"-","△")&amp;"】"))</f>
        <v>【41.06】</v>
      </c>
      <c r="CW6" s="33">
        <f>IF(CW7="",NA(),CW7)</f>
        <v>66.180000000000007</v>
      </c>
      <c r="CX6" s="33">
        <f t="shared" ref="CX6:DF6" si="11">IF(CX7="",NA(),CX7)</f>
        <v>67.099999999999994</v>
      </c>
      <c r="CY6" s="33">
        <f t="shared" si="11"/>
        <v>67.430000000000007</v>
      </c>
      <c r="CZ6" s="33">
        <f t="shared" si="11"/>
        <v>86.05</v>
      </c>
      <c r="DA6" s="33">
        <f t="shared" si="11"/>
        <v>84.8</v>
      </c>
      <c r="DB6" s="33">
        <f t="shared" si="11"/>
        <v>72.14</v>
      </c>
      <c r="DC6" s="33">
        <f t="shared" si="11"/>
        <v>71.62</v>
      </c>
      <c r="DD6" s="33">
        <f t="shared" si="11"/>
        <v>71.239999999999995</v>
      </c>
      <c r="DE6" s="33">
        <f t="shared" si="11"/>
        <v>71.069999999999993</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0.04</v>
      </c>
      <c r="EN6" s="32" t="str">
        <f>IF(EN7="","",IF(EN7="-","【-】","【"&amp;SUBSTITUTE(TEXT(EN7,"#,##0.00"),"-","△")&amp;"】"))</f>
        <v>【0.05】</v>
      </c>
    </row>
    <row r="7" spans="1:144" s="34" customFormat="1">
      <c r="A7" s="26"/>
      <c r="B7" s="35">
        <v>2014</v>
      </c>
      <c r="C7" s="35">
        <v>93017</v>
      </c>
      <c r="D7" s="35">
        <v>47</v>
      </c>
      <c r="E7" s="35">
        <v>17</v>
      </c>
      <c r="F7" s="35">
        <v>4</v>
      </c>
      <c r="G7" s="35">
        <v>0</v>
      </c>
      <c r="H7" s="35" t="s">
        <v>96</v>
      </c>
      <c r="I7" s="35" t="s">
        <v>97</v>
      </c>
      <c r="J7" s="35" t="s">
        <v>98</v>
      </c>
      <c r="K7" s="35" t="s">
        <v>99</v>
      </c>
      <c r="L7" s="35" t="s">
        <v>100</v>
      </c>
      <c r="M7" s="36" t="s">
        <v>101</v>
      </c>
      <c r="N7" s="36" t="s">
        <v>102</v>
      </c>
      <c r="O7" s="36">
        <v>15.58</v>
      </c>
      <c r="P7" s="36">
        <v>77.11</v>
      </c>
      <c r="Q7" s="36">
        <v>2160</v>
      </c>
      <c r="R7" s="36">
        <v>31368</v>
      </c>
      <c r="S7" s="36">
        <v>54.39</v>
      </c>
      <c r="T7" s="36">
        <v>576.72</v>
      </c>
      <c r="U7" s="36">
        <v>4875</v>
      </c>
      <c r="V7" s="36">
        <v>1.32</v>
      </c>
      <c r="W7" s="36">
        <v>3693.18</v>
      </c>
      <c r="X7" s="36">
        <v>80</v>
      </c>
      <c r="Y7" s="36">
        <v>87.26</v>
      </c>
      <c r="Z7" s="36">
        <v>89.37</v>
      </c>
      <c r="AA7" s="36">
        <v>89.75</v>
      </c>
      <c r="AB7" s="36">
        <v>76.650000000000006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1709.09</v>
      </c>
      <c r="BF7" s="36">
        <v>1470.8</v>
      </c>
      <c r="BG7" s="36">
        <v>1730.69</v>
      </c>
      <c r="BH7" s="36">
        <v>1683.13</v>
      </c>
      <c r="BI7" s="36">
        <v>622.45000000000005</v>
      </c>
      <c r="BJ7" s="36">
        <v>1868.17</v>
      </c>
      <c r="BK7" s="36">
        <v>1835.56</v>
      </c>
      <c r="BL7" s="36">
        <v>1716.82</v>
      </c>
      <c r="BM7" s="36">
        <v>1554.05</v>
      </c>
      <c r="BN7" s="36">
        <v>1436</v>
      </c>
      <c r="BO7" s="36">
        <v>1479.31</v>
      </c>
      <c r="BP7" s="36">
        <v>70.900000000000006</v>
      </c>
      <c r="BQ7" s="36">
        <v>77.84</v>
      </c>
      <c r="BR7" s="36">
        <v>76.680000000000007</v>
      </c>
      <c r="BS7" s="36">
        <v>76.34</v>
      </c>
      <c r="BT7" s="36">
        <v>54.89</v>
      </c>
      <c r="BU7" s="36">
        <v>55.15</v>
      </c>
      <c r="BV7" s="36">
        <v>52.89</v>
      </c>
      <c r="BW7" s="36">
        <v>51.73</v>
      </c>
      <c r="BX7" s="36">
        <v>53.01</v>
      </c>
      <c r="BY7" s="36">
        <v>66.56</v>
      </c>
      <c r="BZ7" s="36">
        <v>63.5</v>
      </c>
      <c r="CA7" s="36">
        <v>165.38</v>
      </c>
      <c r="CB7" s="36">
        <v>150</v>
      </c>
      <c r="CC7" s="36">
        <v>150</v>
      </c>
      <c r="CD7" s="36">
        <v>150</v>
      </c>
      <c r="CE7" s="36">
        <v>215.57</v>
      </c>
      <c r="CF7" s="36">
        <v>283.05</v>
      </c>
      <c r="CG7" s="36">
        <v>300.52</v>
      </c>
      <c r="CH7" s="36">
        <v>310.47000000000003</v>
      </c>
      <c r="CI7" s="36">
        <v>299.39</v>
      </c>
      <c r="CJ7" s="36">
        <v>244.29</v>
      </c>
      <c r="CK7" s="36">
        <v>253.12</v>
      </c>
      <c r="CL7" s="36" t="s">
        <v>101</v>
      </c>
      <c r="CM7" s="36" t="s">
        <v>101</v>
      </c>
      <c r="CN7" s="36" t="s">
        <v>101</v>
      </c>
      <c r="CO7" s="36" t="s">
        <v>101</v>
      </c>
      <c r="CP7" s="36" t="s">
        <v>101</v>
      </c>
      <c r="CQ7" s="36">
        <v>36.18</v>
      </c>
      <c r="CR7" s="36">
        <v>36.799999999999997</v>
      </c>
      <c r="CS7" s="36">
        <v>36.67</v>
      </c>
      <c r="CT7" s="36">
        <v>36.200000000000003</v>
      </c>
      <c r="CU7" s="36">
        <v>43.58</v>
      </c>
      <c r="CV7" s="36">
        <v>41.06</v>
      </c>
      <c r="CW7" s="36">
        <v>66.180000000000007</v>
      </c>
      <c r="CX7" s="36">
        <v>67.099999999999994</v>
      </c>
      <c r="CY7" s="36">
        <v>67.430000000000007</v>
      </c>
      <c r="CZ7" s="36">
        <v>86.05</v>
      </c>
      <c r="DA7" s="36">
        <v>84.8</v>
      </c>
      <c r="DB7" s="36">
        <v>72.14</v>
      </c>
      <c r="DC7" s="36">
        <v>71.62</v>
      </c>
      <c r="DD7" s="36">
        <v>71.239999999999995</v>
      </c>
      <c r="DE7" s="36">
        <v>71.069999999999993</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2016-02-03T09:02:11Z</dcterms:created>
  <dcterms:modified xsi:type="dcterms:W3CDTF">2016-02-16T07:25:09Z</dcterms:modified>
  <cp:category/>
</cp:coreProperties>
</file>