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<sst xmlns="http://schemas.openxmlformats.org/spreadsheetml/2006/main" count="226" uniqueCount="111">
  <si>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</si>
  <si>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</si>
  <si>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</si>
  <si>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</si>
  <si>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</si>
  <si>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</si>
  <si>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</si>
  <si>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</si>
  <si>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</si>
  <si>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</si>
  <si>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</si>
  <si>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</si>
  <si>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</si>
  <si>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</si>
  <si>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</si>
  <si>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</si>
  <si>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</si>
  <si>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</si>
  <si>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</si>
  <si>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</si>
  <si>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</si>
  <si>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</si>
  <si>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</si>
  <si>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</si>
  <si>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</si>
  <si>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</si>
  <si>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</si>
  <si>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</si>
  <si>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</si>
  <si>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</si>
  <si>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</si>
  <si>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</si>
  <si>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</si>
  <si>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</si>
  <si>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</si>
  <si>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</si>
  <si>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</si>
  <si>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</si>
  <si>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</si>
  <si>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</si>
  <si>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</si>
  <si>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</si>
  <si>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</si>
  <si>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</si>
  <si>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</si>
  <si>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</si>
  <si>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</si>
  <si>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</si>
  <si>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</si>
  <si>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</si>
  <si>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</si>
  <si>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</si>
  <si>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</si>
  <si>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</si>
  <si>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</si>
  <si>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</si>
  <si>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</si>
  <si>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</si>
  <si>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</si>
  <si>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</si>
  <si>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</si>
  <si>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</si>
  <si>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</si>
  <si>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</si>
  <si>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</si>
  <si>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</si>
  <si>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</si>
  <si>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</si>
  <si>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</si>
  <si>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</si>
  <si>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</si>
  <si>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</si>
  <si>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</si>
  <si>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</si>
  <si>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</si>
  <si>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</si>
  <si>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</si>
  <si>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</si>
  <si>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</si>
  <si>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</si>
  <si>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</si>
  <si>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</si>
  <si>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</si>
  <si>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</si>
  <si>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</si>
  <si>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</si>
  <si>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</si>
  <si>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</si>
  <si>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</si>
  <si>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</si>
  <si>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</si>
  <si>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</si>
  <si>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</si>
  <si>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</si>
  <si>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</si>
  <si>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</si>
  <si>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上三川町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</si>
  <si>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</si>
  <si>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</si>
  <si>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</si>
  <si>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</si>
  <si>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</si>
  <si>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</si>
  <si>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</si>
  <si>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</si>
  <si>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</si>
  <si>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</si>
  <si>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</si>
  <si>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下水道事業については、生活に密着した事業であるため、持続可能な下水道実現に向けて有収率、水洗化率等の向上を図り、適正な施設の更新等も踏まえた維持管理を図っていく必要がある。</t>
    <rPh sb="0" eb="3">
      <t>ゲスイドウ</t>
    </rPh>
    <rPh sb="3" eb="5">
      <t>ジギョウ</t>
    </rPh>
    <rPh sb="11" eb="13">
      <t>セイカツ</t>
    </rPh>
    <rPh sb="14" eb="16">
      <t>ミッチャク</t>
    </rPh>
    <rPh sb="18" eb="20">
      <t>ジギョウ</t>
    </rPh>
    <rPh sb="26" eb="28">
      <t>ジゾク</t>
    </rPh>
    <rPh sb="28" eb="30">
      <t>カノウ</t>
    </rPh>
    <rPh sb="31" eb="34">
      <t>ゲスイドウ</t>
    </rPh>
    <rPh sb="34" eb="36">
      <t>ジツゲン</t>
    </rPh>
    <rPh sb="37" eb="38">
      <t>ム</t>
    </rPh>
    <rPh sb="40" eb="41">
      <t>ユウ</t>
    </rPh>
    <rPh sb="41" eb="42">
      <t>シュウ</t>
    </rPh>
    <rPh sb="42" eb="43">
      <t>リツ</t>
    </rPh>
    <rPh sb="44" eb="47">
      <t>スイセンカ</t>
    </rPh>
    <rPh sb="47" eb="48">
      <t>リツ</t>
    </rPh>
    <rPh sb="48" eb="49">
      <t>トウ</t>
    </rPh>
    <rPh sb="50" eb="52">
      <t>コウジョウ</t>
    </rPh>
    <rPh sb="53" eb="54">
      <t>ハカ</t>
    </rPh>
    <rPh sb="56" eb="58">
      <t>テキセイ</t>
    </rPh>
    <rPh sb="59" eb="61">
      <t>シセツ</t>
    </rPh>
    <rPh sb="62" eb="64">
      <t>コウシン</t>
    </rPh>
    <rPh sb="64" eb="65">
      <t>トウ</t>
    </rPh>
    <rPh sb="66" eb="67">
      <t>フ</t>
    </rPh>
    <rPh sb="70" eb="72">
      <t>イジ</t>
    </rPh>
    <rPh sb="72" eb="74">
      <t>カンリ</t>
    </rPh>
    <rPh sb="75" eb="76">
      <t>ハカ</t>
    </rPh>
    <rPh sb="80" eb="82">
      <t>ヒツヨウ</t>
    </rPh>
    <phoneticPr fontId="4"/>
  </si>
  <si>
    <t>耐用年数を経過している施設はまだ無いため、現在は老朽化対策を実施していないが、今後計画的に実施していく必要がある。</t>
    <rPh sb="0" eb="2">
      <t>タイヨウ</t>
    </rPh>
    <rPh sb="2" eb="4">
      <t>ネンスウ</t>
    </rPh>
    <rPh sb="5" eb="7">
      <t>ケイカ</t>
    </rPh>
    <rPh sb="11" eb="13">
      <t>シセツ</t>
    </rPh>
    <rPh sb="16" eb="17">
      <t>ナ</t>
    </rPh>
    <rPh sb="21" eb="23">
      <t>ゲンザイ</t>
    </rPh>
    <rPh sb="24" eb="27">
      <t>ロウキュウカ</t>
    </rPh>
    <rPh sb="27" eb="29">
      <t>タイサク</t>
    </rPh>
    <rPh sb="30" eb="32">
      <t>ジッシ</t>
    </rPh>
    <rPh sb="39" eb="41">
      <t>コンゴ</t>
    </rPh>
    <rPh sb="41" eb="44">
      <t>ケイカクテキ</t>
    </rPh>
    <rPh sb="45" eb="47">
      <t>ジッシ</t>
    </rPh>
    <rPh sb="51" eb="53">
      <t>ヒツヨウ</t>
    </rPh>
    <phoneticPr fontId="4"/>
  </si>
  <si>
    <t>平成１９年度から平成２４年度にかけて繰上償還を実施したことにより、平成２５年度から収支比率は改善している状況にある。今後、健全性を確保する上では、水洗化率の向上による収益の確保や費用の削減及び有収率の向上が必要となってくる。
効率性については、経費回収率、汚水処理原価は類似団体平均値よりもよい数値を示してはいるが、更に改善を図っていく必要がある。</t>
    <rPh sb="0" eb="2">
      <t>ヘイセイ</t>
    </rPh>
    <rPh sb="4" eb="6">
      <t>ネンド</t>
    </rPh>
    <rPh sb="8" eb="10">
      <t>ヘイセイ</t>
    </rPh>
    <rPh sb="12" eb="14">
      <t>ネンド</t>
    </rPh>
    <rPh sb="18" eb="20">
      <t>クリアゲ</t>
    </rPh>
    <rPh sb="20" eb="22">
      <t>ショウカン</t>
    </rPh>
    <rPh sb="23" eb="25">
      <t>ジッシ</t>
    </rPh>
    <rPh sb="33" eb="35">
      <t>ヘイセイ</t>
    </rPh>
    <rPh sb="37" eb="39">
      <t>ネンド</t>
    </rPh>
    <rPh sb="41" eb="43">
      <t>シュウシ</t>
    </rPh>
    <rPh sb="43" eb="45">
      <t>ヒリツ</t>
    </rPh>
    <rPh sb="46" eb="48">
      <t>カイゼン</t>
    </rPh>
    <rPh sb="52" eb="54">
      <t>ジョウキョウ</t>
    </rPh>
    <rPh sb="58" eb="60">
      <t>コンゴ</t>
    </rPh>
    <rPh sb="61" eb="64">
      <t>ケンゼンセイ</t>
    </rPh>
    <rPh sb="65" eb="67">
      <t>カクホ</t>
    </rPh>
    <rPh sb="69" eb="70">
      <t>ウエ</t>
    </rPh>
    <rPh sb="73" eb="76">
      <t>スイセンカ</t>
    </rPh>
    <rPh sb="76" eb="77">
      <t>リツ</t>
    </rPh>
    <rPh sb="78" eb="80">
      <t>コウジョウ</t>
    </rPh>
    <rPh sb="83" eb="85">
      <t>シュウエキ</t>
    </rPh>
    <rPh sb="86" eb="88">
      <t>カクホ</t>
    </rPh>
    <rPh sb="89" eb="91">
      <t>ヒヨウ</t>
    </rPh>
    <rPh sb="92" eb="94">
      <t>サクゲン</t>
    </rPh>
    <rPh sb="94" eb="95">
      <t>オヨ</t>
    </rPh>
    <rPh sb="96" eb="97">
      <t>ユウ</t>
    </rPh>
    <rPh sb="97" eb="98">
      <t>シュウ</t>
    </rPh>
    <rPh sb="98" eb="99">
      <t>リツ</t>
    </rPh>
    <rPh sb="100" eb="102">
      <t>コウジョウ</t>
    </rPh>
    <rPh sb="103" eb="105">
      <t>ヒツヨウ</t>
    </rPh>
    <rPh sb="113" eb="116">
      <t>コウリツセイ</t>
    </rPh>
    <rPh sb="122" eb="124">
      <t>ケイヒ</t>
    </rPh>
    <rPh sb="124" eb="126">
      <t>カイシュウ</t>
    </rPh>
    <rPh sb="126" eb="127">
      <t>リツ</t>
    </rPh>
    <rPh sb="128" eb="130">
      <t>オスイ</t>
    </rPh>
    <rPh sb="130" eb="132">
      <t>ショリ</t>
    </rPh>
    <rPh sb="132" eb="134">
      <t>ゲンカ</t>
    </rPh>
    <rPh sb="135" eb="137">
      <t>ルイジ</t>
    </rPh>
    <rPh sb="137" eb="139">
      <t>ダンタイ</t>
    </rPh>
    <rPh sb="139" eb="142">
      <t>ヘイキンチ</t>
    </rPh>
    <rPh sb="147" eb="149">
      <t>スウチ</t>
    </rPh>
    <rPh sb="150" eb="151">
      <t>シメ</t>
    </rPh>
    <rPh sb="158" eb="159">
      <t>サラ</t>
    </rPh>
    <rPh sb="160" eb="162">
      <t>カイゼン</t>
    </rPh>
    <rPh sb="163" eb="164">
      <t>ハカ</t>
    </rPh>
    <rPh sb="168" eb="1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</si>
</sst>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0.24</c:v>
                </c:pt>
                <c:pt idx="1">
                  <c:v>0</c:v>
                </c:pt>
                <c:pt idx="2">
                  <c:v>0</c:v>
                </c:pt>
                <c:pt idx="3">
                  <c:v>0</c:v>
                </c:pt>
                <c:pt idx="4">
                  <c:v>0</c:v>
                </c:pt>
              </c:numCache>
            </c:numRef>
          </c:val>
        </c:ser>
        <c:dLbls>
          <c:showLegendKey val="0"/>
          <c:showVal val="0"/>
          <c:showCatName val="0"/>
          <c:showSerName val="0"/>
          <c:showPercent val="0"/>
          <c:showBubbleSize val="0"/>
        </c:dLbls>
        <c:gapWidth val="150"/>
        <c:axId val="89348736"/>
        <c:axId val="996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89348736"/>
        <c:axId val="99657600"/>
      </c:lineChart>
      <c:dateAx>
        <c:axId val="89348736"/>
        <c:scaling>
          <c:orientation val="minMax"/>
        </c:scaling>
        <c:delete val="1"/>
        <c:axPos val="b"/>
        <c:numFmt formatCode="ge" sourceLinked="1"/>
        <c:majorTickMark val="none"/>
        <c:minorTickMark val="none"/>
        <c:tickLblPos val="none"/>
        <c:crossAx val="99657600"/>
        <c:crosses val="autoZero"/>
        <c:auto val="1"/>
        <c:lblOffset val="100"/>
        <c:baseTimeUnit val="years"/>
      </c:dateAx>
      <c:valAx>
        <c:axId val="996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230720"/>
        <c:axId val="15324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53230720"/>
        <c:axId val="153241088"/>
      </c:lineChart>
      <c:dateAx>
        <c:axId val="153230720"/>
        <c:scaling>
          <c:orientation val="minMax"/>
        </c:scaling>
        <c:delete val="1"/>
        <c:axPos val="b"/>
        <c:numFmt formatCode="ge" sourceLinked="1"/>
        <c:majorTickMark val="none"/>
        <c:minorTickMark val="none"/>
        <c:tickLblPos val="none"/>
        <c:crossAx val="153241088"/>
        <c:crosses val="autoZero"/>
        <c:auto val="1"/>
        <c:lblOffset val="100"/>
        <c:baseTimeUnit val="years"/>
      </c:dateAx>
      <c:valAx>
        <c:axId val="1532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89.87</c:v>
                </c:pt>
                <c:pt idx="1">
                  <c:v>90.41</c:v>
                </c:pt>
                <c:pt idx="2">
                  <c:v>91.13</c:v>
                </c:pt>
                <c:pt idx="3">
                  <c:v>92.28</c:v>
                </c:pt>
                <c:pt idx="4">
                  <c:v>93</c:v>
                </c:pt>
              </c:numCache>
            </c:numRef>
          </c:val>
        </c:ser>
        <c:dLbls>
          <c:showLegendKey val="0"/>
          <c:showVal val="0"/>
          <c:showCatName val="0"/>
          <c:showSerName val="0"/>
          <c:showPercent val="0"/>
          <c:showBubbleSize val="0"/>
        </c:dLbls>
        <c:gapWidth val="150"/>
        <c:axId val="153275392"/>
        <c:axId val="1532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53275392"/>
        <c:axId val="153277568"/>
      </c:lineChart>
      <c:dateAx>
        <c:axId val="153275392"/>
        <c:scaling>
          <c:orientation val="minMax"/>
        </c:scaling>
        <c:delete val="1"/>
        <c:axPos val="b"/>
        <c:numFmt formatCode="ge" sourceLinked="1"/>
        <c:majorTickMark val="none"/>
        <c:minorTickMark val="none"/>
        <c:tickLblPos val="none"/>
        <c:crossAx val="153277568"/>
        <c:crosses val="autoZero"/>
        <c:auto val="1"/>
        <c:lblOffset val="100"/>
        <c:baseTimeUnit val="years"/>
      </c:dateAx>
      <c:valAx>
        <c:axId val="1532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63.48</c:v>
                </c:pt>
                <c:pt idx="1">
                  <c:v>67.2</c:v>
                </c:pt>
                <c:pt idx="2">
                  <c:v>66.040000000000006</c:v>
                </c:pt>
                <c:pt idx="3">
                  <c:v>86.74</c:v>
                </c:pt>
                <c:pt idx="4">
                  <c:v>88.7</c:v>
                </c:pt>
              </c:numCache>
            </c:numRef>
          </c:val>
        </c:ser>
        <c:dLbls>
          <c:showLegendKey val="0"/>
          <c:showVal val="0"/>
          <c:showCatName val="0"/>
          <c:showSerName val="0"/>
          <c:showPercent val="0"/>
          <c:showBubbleSize val="0"/>
        </c:dLbls>
        <c:gapWidth val="150"/>
        <c:axId val="151272064"/>
        <c:axId val="1512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72064"/>
        <c:axId val="151278336"/>
      </c:lineChart>
      <c:dateAx>
        <c:axId val="151272064"/>
        <c:scaling>
          <c:orientation val="minMax"/>
        </c:scaling>
        <c:delete val="1"/>
        <c:axPos val="b"/>
        <c:numFmt formatCode="ge" sourceLinked="1"/>
        <c:majorTickMark val="none"/>
        <c:minorTickMark val="none"/>
        <c:tickLblPos val="none"/>
        <c:crossAx val="151278336"/>
        <c:crosses val="autoZero"/>
        <c:auto val="1"/>
        <c:lblOffset val="100"/>
        <c:baseTimeUnit val="years"/>
      </c:dateAx>
      <c:valAx>
        <c:axId val="1512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304448"/>
        <c:axId val="1513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04448"/>
        <c:axId val="151306624"/>
      </c:lineChart>
      <c:dateAx>
        <c:axId val="151304448"/>
        <c:scaling>
          <c:orientation val="minMax"/>
        </c:scaling>
        <c:delete val="1"/>
        <c:axPos val="b"/>
        <c:numFmt formatCode="ge" sourceLinked="1"/>
        <c:majorTickMark val="none"/>
        <c:minorTickMark val="none"/>
        <c:tickLblPos val="none"/>
        <c:crossAx val="151306624"/>
        <c:crosses val="autoZero"/>
        <c:auto val="1"/>
        <c:lblOffset val="100"/>
        <c:baseTimeUnit val="years"/>
      </c:dateAx>
      <c:valAx>
        <c:axId val="1513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668608"/>
        <c:axId val="1516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668608"/>
        <c:axId val="151678976"/>
      </c:lineChart>
      <c:dateAx>
        <c:axId val="151668608"/>
        <c:scaling>
          <c:orientation val="minMax"/>
        </c:scaling>
        <c:delete val="1"/>
        <c:axPos val="b"/>
        <c:numFmt formatCode="ge" sourceLinked="1"/>
        <c:majorTickMark val="none"/>
        <c:minorTickMark val="none"/>
        <c:tickLblPos val="none"/>
        <c:crossAx val="151678976"/>
        <c:crosses val="autoZero"/>
        <c:auto val="1"/>
        <c:lblOffset val="100"/>
        <c:baseTimeUnit val="years"/>
      </c:dateAx>
      <c:valAx>
        <c:axId val="1516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696896"/>
        <c:axId val="1516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696896"/>
        <c:axId val="151698816"/>
      </c:lineChart>
      <c:dateAx>
        <c:axId val="151696896"/>
        <c:scaling>
          <c:orientation val="minMax"/>
        </c:scaling>
        <c:delete val="1"/>
        <c:axPos val="b"/>
        <c:numFmt formatCode="ge" sourceLinked="1"/>
        <c:majorTickMark val="none"/>
        <c:minorTickMark val="none"/>
        <c:tickLblPos val="none"/>
        <c:crossAx val="151698816"/>
        <c:crosses val="autoZero"/>
        <c:auto val="1"/>
        <c:lblOffset val="100"/>
        <c:baseTimeUnit val="years"/>
      </c:dateAx>
      <c:valAx>
        <c:axId val="1516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729280"/>
        <c:axId val="1517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729280"/>
        <c:axId val="151731200"/>
      </c:lineChart>
      <c:dateAx>
        <c:axId val="151729280"/>
        <c:scaling>
          <c:orientation val="minMax"/>
        </c:scaling>
        <c:delete val="1"/>
        <c:axPos val="b"/>
        <c:numFmt formatCode="ge" sourceLinked="1"/>
        <c:majorTickMark val="none"/>
        <c:minorTickMark val="none"/>
        <c:tickLblPos val="none"/>
        <c:crossAx val="151731200"/>
        <c:crosses val="autoZero"/>
        <c:auto val="1"/>
        <c:lblOffset val="100"/>
        <c:baseTimeUnit val="years"/>
      </c:dateAx>
      <c:valAx>
        <c:axId val="1517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767.63</c:v>
                </c:pt>
                <c:pt idx="1">
                  <c:v>624.54</c:v>
                </c:pt>
                <c:pt idx="2">
                  <c:v>602.39</c:v>
                </c:pt>
                <c:pt idx="3">
                  <c:v>558.91</c:v>
                </c:pt>
                <c:pt idx="4">
                  <c:v>429.85</c:v>
                </c:pt>
              </c:numCache>
            </c:numRef>
          </c:val>
        </c:ser>
        <c:dLbls>
          <c:showLegendKey val="0"/>
          <c:showVal val="0"/>
          <c:showCatName val="0"/>
          <c:showSerName val="0"/>
          <c:showPercent val="0"/>
          <c:showBubbleSize val="0"/>
        </c:dLbls>
        <c:gapWidth val="150"/>
        <c:axId val="151753472"/>
        <c:axId val="1517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51753472"/>
        <c:axId val="151755392"/>
      </c:lineChart>
      <c:dateAx>
        <c:axId val="151753472"/>
        <c:scaling>
          <c:orientation val="minMax"/>
        </c:scaling>
        <c:delete val="1"/>
        <c:axPos val="b"/>
        <c:numFmt formatCode="ge" sourceLinked="1"/>
        <c:majorTickMark val="none"/>
        <c:minorTickMark val="none"/>
        <c:tickLblPos val="none"/>
        <c:crossAx val="151755392"/>
        <c:crosses val="autoZero"/>
        <c:auto val="1"/>
        <c:lblOffset val="100"/>
        <c:baseTimeUnit val="years"/>
      </c:dateAx>
      <c:valAx>
        <c:axId val="1517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73.94</c:v>
                </c:pt>
                <c:pt idx="1">
                  <c:v>77.59</c:v>
                </c:pt>
                <c:pt idx="2">
                  <c:v>77.98</c:v>
                </c:pt>
                <c:pt idx="3">
                  <c:v>78.069999999999993</c:v>
                </c:pt>
                <c:pt idx="4">
                  <c:v>79.31</c:v>
                </c:pt>
              </c:numCache>
            </c:numRef>
          </c:val>
        </c:ser>
        <c:dLbls>
          <c:showLegendKey val="0"/>
          <c:showVal val="0"/>
          <c:showCatName val="0"/>
          <c:showSerName val="0"/>
          <c:showPercent val="0"/>
          <c:showBubbleSize val="0"/>
        </c:dLbls>
        <c:gapWidth val="150"/>
        <c:axId val="151794048"/>
        <c:axId val="1517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51794048"/>
        <c:axId val="151795968"/>
      </c:lineChart>
      <c:dateAx>
        <c:axId val="151794048"/>
        <c:scaling>
          <c:orientation val="minMax"/>
        </c:scaling>
        <c:delete val="1"/>
        <c:axPos val="b"/>
        <c:numFmt formatCode="ge" sourceLinked="1"/>
        <c:majorTickMark val="none"/>
        <c:minorTickMark val="none"/>
        <c:tickLblPos val="none"/>
        <c:crossAx val="151795968"/>
        <c:crosses val="autoZero"/>
        <c:auto val="1"/>
        <c:lblOffset val="100"/>
        <c:baseTimeUnit val="years"/>
      </c:dateAx>
      <c:valAx>
        <c:axId val="1517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157.21</c:v>
                </c:pt>
                <c:pt idx="1">
                  <c:v>150</c:v>
                </c:pt>
                <c:pt idx="2">
                  <c:v>150</c:v>
                </c:pt>
                <c:pt idx="3">
                  <c:v>150</c:v>
                </c:pt>
                <c:pt idx="4">
                  <c:v>150</c:v>
                </c:pt>
              </c:numCache>
            </c:numRef>
          </c:val>
        </c:ser>
        <c:dLbls>
          <c:showLegendKey val="0"/>
          <c:showVal val="0"/>
          <c:showCatName val="0"/>
          <c:showSerName val="0"/>
          <c:showPercent val="0"/>
          <c:showBubbleSize val="0"/>
        </c:dLbls>
        <c:gapWidth val="150"/>
        <c:axId val="151826432"/>
        <c:axId val="1518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51826432"/>
        <c:axId val="151828352"/>
      </c:lineChart>
      <c:dateAx>
        <c:axId val="151826432"/>
        <c:scaling>
          <c:orientation val="minMax"/>
        </c:scaling>
        <c:delete val="1"/>
        <c:axPos val="b"/>
        <c:numFmt formatCode="ge" sourceLinked="1"/>
        <c:majorTickMark val="none"/>
        <c:minorTickMark val="none"/>
        <c:tickLblPos val="none"/>
        <c:crossAx val="151828352"/>
        <c:crosses val="autoZero"/>
        <c:auto val="1"/>
        <c:lblOffset val="100"/>
        <c:baseTimeUnit val="years"/>
      </c:dateAx>
      <c:valAx>
        <c:axId val="1518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5" sqref="C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上三川町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31368</v>
      </c>
      <c r="AM8" s="64"/>
      <c r="AN8" s="64"/>
      <c r="AO8" s="64"/>
      <c r="AP8" s="64"/>
      <c r="AQ8" s="64"/>
      <c r="AR8" s="64"/>
      <c r="AS8" s="64"/>
      <c r="AT8" s="63">
        <f>データ!S6</f>
        <v>54.39</v>
      </c>
      <c r="AU8" s="63"/>
      <c r="AV8" s="63"/>
      <c r="AW8" s="63"/>
      <c r="AX8" s="63"/>
      <c r="AY8" s="63"/>
      <c r="AZ8" s="63"/>
      <c r="BA8" s="63"/>
      <c r="BB8" s="63">
        <f>データ!T6</f>
        <v>576.72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57.69</v>
      </c>
      <c r="Q10" s="63"/>
      <c r="R10" s="63"/>
      <c r="S10" s="63"/>
      <c r="T10" s="63"/>
      <c r="U10" s="63"/>
      <c r="V10" s="63"/>
      <c r="W10" s="63">
        <f>データ!P6</f>
        <v>77.11</v>
      </c>
      <c r="X10" s="63"/>
      <c r="Y10" s="63"/>
      <c r="Z10" s="63"/>
      <c r="AA10" s="63"/>
      <c r="AB10" s="63"/>
      <c r="AC10" s="63"/>
      <c r="AD10" s="64">
        <f>データ!Q6</f>
        <v>2160</v>
      </c>
      <c r="AE10" s="64"/>
      <c r="AF10" s="64"/>
      <c r="AG10" s="64"/>
      <c r="AH10" s="64"/>
      <c r="AI10" s="64"/>
      <c r="AJ10" s="64"/>
      <c r="AK10" s="2"/>
      <c r="AL10" s="64">
        <f>データ!U6</f>
        <v>18056</v>
      </c>
      <c r="AM10" s="64"/>
      <c r="AN10" s="64"/>
      <c r="AO10" s="64"/>
      <c r="AP10" s="64"/>
      <c r="AQ10" s="64"/>
      <c r="AR10" s="64"/>
      <c r="AS10" s="64"/>
      <c r="AT10" s="63">
        <f>データ!V6</f>
        <v>5.03</v>
      </c>
      <c r="AU10" s="63"/>
      <c r="AV10" s="63"/>
      <c r="AW10" s="63"/>
      <c r="AX10" s="63"/>
      <c r="AY10" s="63"/>
      <c r="AZ10" s="63"/>
      <c r="BA10" s="63"/>
      <c r="BB10" s="63">
        <f>データ!W6</f>
        <v>3589.66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93017</v>
      </c>
      <c r="D6" s="31">
        <f t="shared" si="3"/>
        <v>47</v>
      </c>
      <c r="E6" s="31">
        <f t="shared" si="3"/>
        <v>17</v>
      </c>
      <c r="F6" s="31">
        <f t="shared" si="3"/>
        <v>1</v>
      </c>
      <c r="G6" s="31">
        <f t="shared" si="3"/>
        <v>0</v>
      </c>
      <c r="H6" s="31" t="str">
        <f t="shared" si="3"/>
        <v>栃木県　上三川町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57.69</v>
      </c>
      <c r="P6" s="32">
        <f t="shared" si="3"/>
        <v>77.11</v>
      </c>
      <c r="Q6" s="32">
        <f t="shared" si="3"/>
        <v>2160</v>
      </c>
      <c r="R6" s="32">
        <f t="shared" si="3"/>
        <v>31368</v>
      </c>
      <c r="S6" s="32">
        <f t="shared" si="3"/>
        <v>54.39</v>
      </c>
      <c r="T6" s="32">
        <f t="shared" si="3"/>
        <v>576.72</v>
      </c>
      <c r="U6" s="32">
        <f t="shared" si="3"/>
        <v>18056</v>
      </c>
      <c r="V6" s="32">
        <f t="shared" si="3"/>
        <v>5.03</v>
      </c>
      <c r="W6" s="32">
        <f t="shared" si="3"/>
        <v>3589.66</v>
      </c>
      <c r="X6" s="33">
        <f>IF(X7="",NA(),X7)</f>
        <v>63.48</v>
      </c>
      <c r="Y6" s="33">
        <f t="shared" ref="Y6:AG6" si="4">IF(Y7="",NA(),Y7)</f>
        <v>67.2</v>
      </c>
      <c r="Z6" s="33">
        <f t="shared" si="4"/>
        <v>66.040000000000006</v>
      </c>
      <c r="AA6" s="33">
        <f t="shared" si="4"/>
        <v>86.74</v>
      </c>
      <c r="AB6" s="33">
        <f t="shared" si="4"/>
        <v>88.7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767.63</v>
      </c>
      <c r="BF6" s="33">
        <f t="shared" ref="BF6:BN6" si="7">IF(BF7="",NA(),BF7)</f>
        <v>624.54</v>
      </c>
      <c r="BG6" s="33">
        <f t="shared" si="7"/>
        <v>602.39</v>
      </c>
      <c r="BH6" s="33">
        <f t="shared" si="7"/>
        <v>558.91</v>
      </c>
      <c r="BI6" s="33">
        <f t="shared" si="7"/>
        <v>429.85</v>
      </c>
      <c r="BJ6" s="33">
        <f t="shared" si="7"/>
        <v>1320.98</v>
      </c>
      <c r="BK6" s="33">
        <f t="shared" si="7"/>
        <v>1334.01</v>
      </c>
      <c r="BL6" s="33">
        <f t="shared" si="7"/>
        <v>1273.52</v>
      </c>
      <c r="BM6" s="33">
        <f t="shared" si="7"/>
        <v>1209.95</v>
      </c>
      <c r="BN6" s="33">
        <f t="shared" si="7"/>
        <v>1136.5</v>
      </c>
      <c r="BO6" s="32" t="str">
        <f>IF(BO7="","",IF(BO7="-","【-】","【"&amp;SUBSTITUTE(TEXT(BO7,"#,##0.00"),"-","△")&amp;"】"))</f>
        <v>【776.35】</v>
      </c>
      <c r="BP6" s="33">
        <f>IF(BP7="",NA(),BP7)</f>
        <v>73.94</v>
      </c>
      <c r="BQ6" s="33">
        <f t="shared" ref="BQ6:BY6" si="8">IF(BQ7="",NA(),BQ7)</f>
        <v>77.59</v>
      </c>
      <c r="BR6" s="33">
        <f t="shared" si="8"/>
        <v>77.98</v>
      </c>
      <c r="BS6" s="33">
        <f t="shared" si="8"/>
        <v>78.069999999999993</v>
      </c>
      <c r="BT6" s="33">
        <f t="shared" si="8"/>
        <v>79.31</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157.21</v>
      </c>
      <c r="CB6" s="33">
        <f t="shared" ref="CB6:CJ6" si="9">IF(CB7="",NA(),CB7)</f>
        <v>150</v>
      </c>
      <c r="CC6" s="33">
        <f t="shared" si="9"/>
        <v>150</v>
      </c>
      <c r="CD6" s="33">
        <f t="shared" si="9"/>
        <v>150</v>
      </c>
      <c r="CE6" s="33">
        <f t="shared" si="9"/>
        <v>150</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89.87</v>
      </c>
      <c r="CX6" s="33">
        <f t="shared" ref="CX6:DF6" si="11">IF(CX7="",NA(),CX7)</f>
        <v>90.41</v>
      </c>
      <c r="CY6" s="33">
        <f t="shared" si="11"/>
        <v>91.13</v>
      </c>
      <c r="CZ6" s="33">
        <f t="shared" si="11"/>
        <v>92.28</v>
      </c>
      <c r="DA6" s="33">
        <f t="shared" si="11"/>
        <v>93</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0.24</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93017</v>
      </c>
      <c r="D7" s="35">
        <v>47</v>
      </c>
      <c r="E7" s="35">
        <v>17</v>
      </c>
      <c r="F7" s="35">
        <v>1</v>
      </c>
      <c r="G7" s="35">
        <v>0</v>
      </c>
      <c r="H7" s="35" t="s">
        <v>96</v>
      </c>
      <c r="I7" s="35" t="s">
        <v>97</v>
      </c>
      <c r="J7" s="35" t="s">
        <v>98</v>
      </c>
      <c r="K7" s="35" t="s">
        <v>99</v>
      </c>
      <c r="L7" s="35" t="s">
        <v>100</v>
      </c>
      <c r="M7" s="36" t="s">
        <v>101</v>
      </c>
      <c r="N7" s="36" t="s">
        <v>102</v>
      </c>
      <c r="O7" s="36">
        <v>57.69</v>
      </c>
      <c r="P7" s="36">
        <v>77.11</v>
      </c>
      <c r="Q7" s="36">
        <v>2160</v>
      </c>
      <c r="R7" s="36">
        <v>31368</v>
      </c>
      <c r="S7" s="36">
        <v>54.39</v>
      </c>
      <c r="T7" s="36">
        <v>576.72</v>
      </c>
      <c r="U7" s="36">
        <v>18056</v>
      </c>
      <c r="V7" s="36">
        <v>5.03</v>
      </c>
      <c r="W7" s="36">
        <v>3589.66</v>
      </c>
      <c r="X7" s="36">
        <v>63.48</v>
      </c>
      <c r="Y7" s="36">
        <v>67.2</v>
      </c>
      <c r="Z7" s="36">
        <v>66.040000000000006</v>
      </c>
      <c r="AA7" s="36">
        <v>86.74</v>
      </c>
      <c r="AB7" s="36">
        <v>88.7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767.63</v>
      </c>
      <c r="BF7" s="36">
        <v>624.54</v>
      </c>
      <c r="BG7" s="36">
        <v>602.39</v>
      </c>
      <c r="BH7" s="36">
        <v>558.91</v>
      </c>
      <c r="BI7" s="36">
        <v>429.85</v>
      </c>
      <c r="BJ7" s="36">
        <v>1320.98</v>
      </c>
      <c r="BK7" s="36">
        <v>1334.01</v>
      </c>
      <c r="BL7" s="36">
        <v>1273.52</v>
      </c>
      <c r="BM7" s="36">
        <v>1209.95</v>
      </c>
      <c r="BN7" s="36">
        <v>1136.5</v>
      </c>
      <c r="BO7" s="36">
        <v>776.35</v>
      </c>
      <c r="BP7" s="36">
        <v>73.94</v>
      </c>
      <c r="BQ7" s="36">
        <v>77.59</v>
      </c>
      <c r="BR7" s="36">
        <v>77.98</v>
      </c>
      <c r="BS7" s="36">
        <v>78.069999999999993</v>
      </c>
      <c r="BT7" s="36">
        <v>79.31</v>
      </c>
      <c r="BU7" s="36">
        <v>68.63</v>
      </c>
      <c r="BV7" s="36">
        <v>67.14</v>
      </c>
      <c r="BW7" s="36">
        <v>67.849999999999994</v>
      </c>
      <c r="BX7" s="36">
        <v>69.48</v>
      </c>
      <c r="BY7" s="36">
        <v>71.650000000000006</v>
      </c>
      <c r="BZ7" s="36">
        <v>96.57</v>
      </c>
      <c r="CA7" s="36">
        <v>157.21</v>
      </c>
      <c r="CB7" s="36">
        <v>150</v>
      </c>
      <c r="CC7" s="36">
        <v>150</v>
      </c>
      <c r="CD7" s="36">
        <v>150</v>
      </c>
      <c r="CE7" s="36">
        <v>150</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89.87</v>
      </c>
      <c r="CX7" s="36">
        <v>90.41</v>
      </c>
      <c r="CY7" s="36">
        <v>91.13</v>
      </c>
      <c r="CZ7" s="36">
        <v>92.28</v>
      </c>
      <c r="DA7" s="36">
        <v>93</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0.24</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2016-02-03T08:49:00Z</dcterms:created>
  <dcterms:modified xsi:type="dcterms:W3CDTF">2016-02-16T07:20:04Z</dcterms:modified>
  <cp:category/>
</cp:coreProperties>
</file>