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<sst xmlns="http://schemas.openxmlformats.org/spreadsheetml/2006/main" count="217" uniqueCount="107">
  <si>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</si>
  <si>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</si>
  <si>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</si>
  <si>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</si>
  <si>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</si>
  <si>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</si>
  <si>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</si>
  <si>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</si>
  <si>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</si>
  <si>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</si>
  <si>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</si>
  <si>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</si>
  <si>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</si>
  <si>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</si>
  <si>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</si>
  <si>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</si>
  <si>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</si>
  <si>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</si>
  <si>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</si>
  <si>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</si>
  <si>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</si>
  <si>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</si>
  <si>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</si>
  <si>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</si>
  <si>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</si>
  <si>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</si>
  <si>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</si>
  <si>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</si>
  <si>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</si>
  <si>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</si>
  <si>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</si>
  <si>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</si>
  <si>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</si>
  <si>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</si>
  <si>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</si>
  <si>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</si>
  <si>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</si>
  <si>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</si>
  <si>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</si>
  <si>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</si>
  <si>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</si>
  <si>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</si>
  <si>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</si>
  <si>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</si>
  <si>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</si>
  <si>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</si>
  <si>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</si>
  <si>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</si>
  <si>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</si>
  <si>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</si>
  <si>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</si>
  <si>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</si>
  <si>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</si>
  <si>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</si>
  <si>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</si>
  <si>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</si>
  <si>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</si>
  <si>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</si>
  <si>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</si>
  <si>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</si>
  <si>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</si>
  <si>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</si>
  <si>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</si>
  <si>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</si>
  <si>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</si>
  <si>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</si>
  <si>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</si>
  <si>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</si>
  <si>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</si>
  <si>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</si>
  <si>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</si>
  <si>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</si>
  <si>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</si>
  <si>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</si>
  <si>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</si>
  <si>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</si>
  <si>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</si>
  <si>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</si>
  <si>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</si>
  <si>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</si>
  <si>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</si>
  <si>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</si>
  <si>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</si>
  <si>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</si>
  <si>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</si>
  <si>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</si>
  <si>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</si>
  <si>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</si>
  <si>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</si>
  <si>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</si>
  <si>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</si>
  <si>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</si>
  <si>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</si>
  <si>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上三川町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</si>
  <si>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</si>
  <si>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</si>
  <si>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</si>
  <si>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</si>
  <si>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</si>
  <si>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</si>
  <si>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</si>
  <si>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</si>
  <si>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</si>
  <si>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</si>
  <si>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１００％を超えており類似団体平均値と比較しても良好な数字となっているが、一方で料金回収比率は類似団体平均値及び１００％を下回っており、給水に係る費用が水道料金で賄えていない状況であることから、更なる経費削減等に努める必要がある。
流動比率は会計制度の見直しにより平成２５年度から平成２６年度にかけて大きく減少したものの、１００％を上回っており短期的な債務に対する支払能力は十分に確保されている。
施設利用率は平成２３年度をピークに年々減少しており、今後の人口や水需要の動向に注意しながら施設更新等を検討する必要がある。また、有収率は類似団体平均値を超えており、今後も高い有収率を維持していくためには計画的に老朽管の更新等を行い漏水対策を進めていく必要がある。</t>
    <rPh sb="0" eb="2">
      <t>ケイジョウ</t>
    </rPh>
    <rPh sb="2" eb="4">
      <t>シュウシ</t>
    </rPh>
    <rPh sb="4" eb="6">
      <t>ヒリツ</t>
    </rPh>
    <rPh sb="12" eb="13">
      <t>コ</t>
    </rPh>
    <rPh sb="17" eb="19">
      <t>ルイジ</t>
    </rPh>
    <rPh sb="19" eb="21">
      <t>ダンタイ</t>
    </rPh>
    <rPh sb="21" eb="24">
      <t>ヘイキンチ</t>
    </rPh>
    <rPh sb="25" eb="27">
      <t>ヒカク</t>
    </rPh>
    <rPh sb="30" eb="32">
      <t>リョウコウ</t>
    </rPh>
    <rPh sb="33" eb="35">
      <t>スウジ</t>
    </rPh>
    <rPh sb="43" eb="45">
      <t>イッポウ</t>
    </rPh>
    <rPh sb="46" eb="48">
      <t>リョウキン</t>
    </rPh>
    <rPh sb="48" eb="50">
      <t>カイシュウ</t>
    </rPh>
    <rPh sb="50" eb="52">
      <t>ヒリツ</t>
    </rPh>
    <rPh sb="53" eb="55">
      <t>ルイジ</t>
    </rPh>
    <rPh sb="55" eb="57">
      <t>ダンタイ</t>
    </rPh>
    <rPh sb="57" eb="60">
      <t>ヘイキンチ</t>
    </rPh>
    <rPh sb="60" eb="61">
      <t>オヨ</t>
    </rPh>
    <rPh sb="67" eb="69">
      <t>シタマワ</t>
    </rPh>
    <rPh sb="74" eb="76">
      <t>キュウスイ</t>
    </rPh>
    <rPh sb="77" eb="78">
      <t>カカ</t>
    </rPh>
    <rPh sb="79" eb="81">
      <t>ヒヨウ</t>
    </rPh>
    <rPh sb="82" eb="84">
      <t>スイドウ</t>
    </rPh>
    <rPh sb="84" eb="86">
      <t>リョウキン</t>
    </rPh>
    <rPh sb="87" eb="88">
      <t>マカナ</t>
    </rPh>
    <rPh sb="93" eb="95">
      <t>ジョウキョウ</t>
    </rPh>
    <rPh sb="103" eb="104">
      <t>サラ</t>
    </rPh>
    <rPh sb="106" eb="108">
      <t>ケイヒ</t>
    </rPh>
    <rPh sb="108" eb="110">
      <t>サクゲン</t>
    </rPh>
    <rPh sb="110" eb="111">
      <t>トウ</t>
    </rPh>
    <rPh sb="112" eb="113">
      <t>ツト</t>
    </rPh>
    <rPh sb="115" eb="117">
      <t>ヒツヨウ</t>
    </rPh>
    <rPh sb="122" eb="124">
      <t>リュウドウ</t>
    </rPh>
    <rPh sb="124" eb="126">
      <t>ヒリツ</t>
    </rPh>
    <rPh sb="127" eb="129">
      <t>カイケイ</t>
    </rPh>
    <rPh sb="129" eb="131">
      <t>セイド</t>
    </rPh>
    <rPh sb="132" eb="134">
      <t>ミナオ</t>
    </rPh>
    <rPh sb="138" eb="140">
      <t>ヘイセイ</t>
    </rPh>
    <rPh sb="142" eb="144">
      <t>ネンド</t>
    </rPh>
    <rPh sb="146" eb="148">
      <t>ヘイセイ</t>
    </rPh>
    <rPh sb="150" eb="152">
      <t>ネンド</t>
    </rPh>
    <rPh sb="156" eb="157">
      <t>オオ</t>
    </rPh>
    <rPh sb="159" eb="161">
      <t>ゲンショウ</t>
    </rPh>
    <rPh sb="172" eb="174">
      <t>ウワマワ</t>
    </rPh>
    <rPh sb="178" eb="180">
      <t>タンキ</t>
    </rPh>
    <rPh sb="180" eb="181">
      <t>テキ</t>
    </rPh>
    <rPh sb="182" eb="184">
      <t>サイム</t>
    </rPh>
    <rPh sb="185" eb="186">
      <t>タイ</t>
    </rPh>
    <rPh sb="188" eb="190">
      <t>シハラ</t>
    </rPh>
    <rPh sb="190" eb="192">
      <t>ノウリョク</t>
    </rPh>
    <rPh sb="193" eb="195">
      <t>ジュウブン</t>
    </rPh>
    <rPh sb="196" eb="198">
      <t>カクホ</t>
    </rPh>
    <rPh sb="205" eb="207">
      <t>シセツ</t>
    </rPh>
    <rPh sb="207" eb="210">
      <t>リヨウリツ</t>
    </rPh>
    <rPh sb="211" eb="213">
      <t>ヘイセイ</t>
    </rPh>
    <rPh sb="215" eb="217">
      <t>ネンド</t>
    </rPh>
    <rPh sb="222" eb="224">
      <t>ネンネン</t>
    </rPh>
    <rPh sb="224" eb="226">
      <t>ゲンショウ</t>
    </rPh>
    <rPh sb="231" eb="233">
      <t>コンゴ</t>
    </rPh>
    <rPh sb="234" eb="236">
      <t>ジンコウ</t>
    </rPh>
    <rPh sb="237" eb="238">
      <t>ミズ</t>
    </rPh>
    <rPh sb="238" eb="240">
      <t>ジュヨウ</t>
    </rPh>
    <rPh sb="241" eb="243">
      <t>ドウコウ</t>
    </rPh>
    <rPh sb="244" eb="246">
      <t>チュウイ</t>
    </rPh>
    <rPh sb="250" eb="252">
      <t>シセツ</t>
    </rPh>
    <rPh sb="252" eb="254">
      <t>コウシン</t>
    </rPh>
    <rPh sb="254" eb="255">
      <t>トウ</t>
    </rPh>
    <rPh sb="256" eb="258">
      <t>ケントウ</t>
    </rPh>
    <rPh sb="260" eb="262">
      <t>ヒツヨウ</t>
    </rPh>
    <rPh sb="269" eb="270">
      <t>ユウ</t>
    </rPh>
    <rPh sb="270" eb="271">
      <t>シュウ</t>
    </rPh>
    <rPh sb="271" eb="272">
      <t>リツ</t>
    </rPh>
    <rPh sb="273" eb="275">
      <t>ルイジ</t>
    </rPh>
    <rPh sb="275" eb="277">
      <t>ダンタイ</t>
    </rPh>
    <rPh sb="277" eb="279">
      <t>ヘイキン</t>
    </rPh>
    <rPh sb="279" eb="280">
      <t>チ</t>
    </rPh>
    <rPh sb="281" eb="282">
      <t>コ</t>
    </rPh>
    <rPh sb="287" eb="289">
      <t>コンゴ</t>
    </rPh>
    <rPh sb="290" eb="291">
      <t>タカ</t>
    </rPh>
    <rPh sb="292" eb="293">
      <t>ユウ</t>
    </rPh>
    <rPh sb="293" eb="294">
      <t>シュウ</t>
    </rPh>
    <rPh sb="294" eb="295">
      <t>リツ</t>
    </rPh>
    <rPh sb="296" eb="298">
      <t>イジ</t>
    </rPh>
    <rPh sb="306" eb="309">
      <t>ケイカクテキ</t>
    </rPh>
    <rPh sb="310" eb="312">
      <t>ロウキュウ</t>
    </rPh>
    <rPh sb="312" eb="313">
      <t>カン</t>
    </rPh>
    <rPh sb="314" eb="316">
      <t>コウシン</t>
    </rPh>
    <rPh sb="316" eb="317">
      <t>トウ</t>
    </rPh>
    <rPh sb="318" eb="319">
      <t>オコナ</t>
    </rPh>
    <rPh sb="320" eb="322">
      <t>ロウスイ</t>
    </rPh>
    <rPh sb="322" eb="324">
      <t>タイサク</t>
    </rPh>
    <rPh sb="325" eb="326">
      <t>スス</t>
    </rPh>
    <rPh sb="330" eb="332">
      <t>ヒツヨウ</t>
    </rPh>
    <phoneticPr fontId="4"/>
  </si>
  <si>
    <t>有形固定資産減価償却率や管路経年化率は類似団体平均値を下回っており現時点では施設や管路の更新等の必要性は低いが、今後、施設等の老朽化が進み更新等に係る費用が増大していくことが予測されるため、財源の確保や計画的な更新に取り組んでいく必要がある。また、管路の更新等を実施する際には、道路工事と同時施工を行うなど経費の削減を図る必要がある。</t>
    <rPh sb="0" eb="2">
      <t>ユウケイ</t>
    </rPh>
    <rPh sb="2" eb="4">
      <t>コテイ</t>
    </rPh>
    <rPh sb="4" eb="6">
      <t>シサン</t>
    </rPh>
    <rPh sb="6" eb="8">
      <t>ゲンカ</t>
    </rPh>
    <rPh sb="8" eb="10">
      <t>ショウキャク</t>
    </rPh>
    <rPh sb="10" eb="11">
      <t>リツ</t>
    </rPh>
    <rPh sb="12" eb="14">
      <t>カンロ</t>
    </rPh>
    <rPh sb="14" eb="17">
      <t>ケイネンカ</t>
    </rPh>
    <rPh sb="17" eb="18">
      <t>リツ</t>
    </rPh>
    <rPh sb="19" eb="21">
      <t>ルイジ</t>
    </rPh>
    <rPh sb="21" eb="23">
      <t>ダンタイ</t>
    </rPh>
    <rPh sb="23" eb="26">
      <t>ヘイキンチ</t>
    </rPh>
    <rPh sb="27" eb="29">
      <t>シタマワ</t>
    </rPh>
    <rPh sb="33" eb="36">
      <t>ゲンジテン</t>
    </rPh>
    <rPh sb="38" eb="40">
      <t>シセツ</t>
    </rPh>
    <rPh sb="41" eb="43">
      <t>カンロ</t>
    </rPh>
    <rPh sb="44" eb="47">
      <t>コウシントウ</t>
    </rPh>
    <rPh sb="48" eb="51">
      <t>ヒツヨウセイ</t>
    </rPh>
    <rPh sb="52" eb="53">
      <t>ヒク</t>
    </rPh>
    <rPh sb="56" eb="58">
      <t>コンゴ</t>
    </rPh>
    <rPh sb="59" eb="62">
      <t>シセツトウ</t>
    </rPh>
    <rPh sb="63" eb="66">
      <t>ロウキュウカ</t>
    </rPh>
    <rPh sb="67" eb="68">
      <t>スス</t>
    </rPh>
    <rPh sb="69" eb="72">
      <t>コウシントウ</t>
    </rPh>
    <rPh sb="73" eb="74">
      <t>カカ</t>
    </rPh>
    <rPh sb="75" eb="77">
      <t>ヒヨウ</t>
    </rPh>
    <rPh sb="78" eb="80">
      <t>ゾウダイ</t>
    </rPh>
    <rPh sb="87" eb="89">
      <t>ヨソク</t>
    </rPh>
    <rPh sb="95" eb="97">
      <t>ザイゲン</t>
    </rPh>
    <rPh sb="98" eb="100">
      <t>カクホ</t>
    </rPh>
    <rPh sb="101" eb="104">
      <t>ケイカクテキ</t>
    </rPh>
    <rPh sb="105" eb="107">
      <t>コウシン</t>
    </rPh>
    <rPh sb="108" eb="109">
      <t>ト</t>
    </rPh>
    <rPh sb="110" eb="111">
      <t>ク</t>
    </rPh>
    <rPh sb="115" eb="117">
      <t>ヒツヨウ</t>
    </rPh>
    <rPh sb="124" eb="126">
      <t>カンロ</t>
    </rPh>
    <rPh sb="127" eb="129">
      <t>コウシン</t>
    </rPh>
    <rPh sb="129" eb="130">
      <t>トウ</t>
    </rPh>
    <rPh sb="131" eb="133">
      <t>ジッシ</t>
    </rPh>
    <rPh sb="135" eb="136">
      <t>サイ</t>
    </rPh>
    <rPh sb="139" eb="141">
      <t>ドウロ</t>
    </rPh>
    <rPh sb="141" eb="143">
      <t>コウジ</t>
    </rPh>
    <rPh sb="144" eb="146">
      <t>ドウジ</t>
    </rPh>
    <rPh sb="146" eb="148">
      <t>セコウ</t>
    </rPh>
    <rPh sb="149" eb="150">
      <t>オコナ</t>
    </rPh>
    <rPh sb="153" eb="155">
      <t>ケイヒ</t>
    </rPh>
    <rPh sb="156" eb="158">
      <t>サクゲン</t>
    </rPh>
    <rPh sb="159" eb="160">
      <t>ハカ</t>
    </rPh>
    <rPh sb="161" eb="163">
      <t>ヒツヨウ</t>
    </rPh>
    <phoneticPr fontId="4"/>
  </si>
  <si>
    <t>経営の健全性・効率性を表す数値は概ね良好なものとなっている。しかしながら、給水に係る費用が水道料金で賄えていない状況であることから、今後も引き続き経費の削減や料金収入の確保等に努めていく必要がある。
また、老朽化に伴う施設更新等については、給水人口や水需要の動向を踏まえ長期的視点に立った計画を策定し、更新対象の重点化や費用の平準化を図りながら進める必要がある。</t>
    <rPh sb="0" eb="2">
      <t>ケイエイ</t>
    </rPh>
    <rPh sb="3" eb="6">
      <t>ケンゼンセイ</t>
    </rPh>
    <rPh sb="7" eb="10">
      <t>コウリツセイ</t>
    </rPh>
    <rPh sb="11" eb="12">
      <t>アラワ</t>
    </rPh>
    <rPh sb="13" eb="15">
      <t>スウチ</t>
    </rPh>
    <rPh sb="16" eb="17">
      <t>オオム</t>
    </rPh>
    <rPh sb="18" eb="20">
      <t>リョウコウ</t>
    </rPh>
    <rPh sb="37" eb="39">
      <t>キュウスイ</t>
    </rPh>
    <rPh sb="40" eb="41">
      <t>カカ</t>
    </rPh>
    <rPh sb="42" eb="44">
      <t>ヒヨウ</t>
    </rPh>
    <rPh sb="45" eb="47">
      <t>スイドウ</t>
    </rPh>
    <rPh sb="47" eb="49">
      <t>リョウキン</t>
    </rPh>
    <rPh sb="50" eb="51">
      <t>マカナ</t>
    </rPh>
    <rPh sb="56" eb="58">
      <t>ジョウキョウ</t>
    </rPh>
    <rPh sb="66" eb="68">
      <t>コンゴ</t>
    </rPh>
    <rPh sb="69" eb="70">
      <t>ヒ</t>
    </rPh>
    <rPh sb="71" eb="72">
      <t>ツヅ</t>
    </rPh>
    <rPh sb="73" eb="75">
      <t>ケイヒ</t>
    </rPh>
    <rPh sb="76" eb="78">
      <t>サクゲン</t>
    </rPh>
    <rPh sb="79" eb="81">
      <t>リョウキン</t>
    </rPh>
    <rPh sb="81" eb="83">
      <t>シュウニュウ</t>
    </rPh>
    <rPh sb="84" eb="86">
      <t>カクホ</t>
    </rPh>
    <rPh sb="86" eb="87">
      <t>トウ</t>
    </rPh>
    <rPh sb="88" eb="89">
      <t>ツト</t>
    </rPh>
    <rPh sb="93" eb="95">
      <t>ヒツヨウ</t>
    </rPh>
    <rPh sb="111" eb="113">
      <t>コウシン</t>
    </rPh>
    <rPh sb="113" eb="114">
      <t>トウ</t>
    </rPh>
    <rPh sb="120" eb="122">
      <t>キュウスイ</t>
    </rPh>
    <rPh sb="122" eb="124">
      <t>ジンコウ</t>
    </rPh>
    <rPh sb="125" eb="126">
      <t>ミズ</t>
    </rPh>
    <rPh sb="126" eb="128">
      <t>ジュヨウ</t>
    </rPh>
    <rPh sb="129" eb="131">
      <t>ドウコウ</t>
    </rPh>
    <rPh sb="132" eb="133">
      <t>フ</t>
    </rPh>
    <rPh sb="135" eb="138">
      <t>チョウキテキ</t>
    </rPh>
    <rPh sb="138" eb="140">
      <t>シテン</t>
    </rPh>
    <rPh sb="141" eb="142">
      <t>タ</t>
    </rPh>
    <rPh sb="144" eb="146">
      <t>ケイカク</t>
    </rPh>
    <rPh sb="147" eb="149">
      <t>サクテイ</t>
    </rPh>
    <rPh sb="151" eb="153">
      <t>コウシン</t>
    </rPh>
    <rPh sb="153" eb="155">
      <t>タイショウ</t>
    </rPh>
    <rPh sb="156" eb="159">
      <t>ジュウテンカ</t>
    </rPh>
    <rPh sb="160" eb="162">
      <t>ヒヨウ</t>
    </rPh>
    <rPh sb="163" eb="166">
      <t>ヘイジュンカ</t>
    </rPh>
    <rPh sb="167" eb="168">
      <t>ハカ</t>
    </rPh>
    <rPh sb="172" eb="173">
      <t>スス</t>
    </rPh>
    <rPh sb="175" eb="1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</si>
</sst>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0.49</c:v>
                </c:pt>
                <c:pt idx="1">
                  <c:v>0.47</c:v>
                </c:pt>
                <c:pt idx="2">
                  <c:v>0.28000000000000003</c:v>
                </c:pt>
                <c:pt idx="3">
                  <c:v>0.43</c:v>
                </c:pt>
                <c:pt idx="4">
                  <c:v>0.56000000000000005</c:v>
                </c:pt>
              </c:numCache>
            </c:numRef>
          </c:val>
        </c:ser>
        <c:dLbls>
          <c:showLegendKey val="0"/>
          <c:showVal val="0"/>
          <c:showCatName val="0"/>
          <c:showSerName val="0"/>
          <c:showPercent val="0"/>
          <c:showBubbleSize val="0"/>
        </c:dLbls>
        <c:gapWidth val="150"/>
        <c:axId val="76948224"/>
        <c:axId val="769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76948224"/>
        <c:axId val="76950144"/>
      </c:lineChart>
      <c:dateAx>
        <c:axId val="76948224"/>
        <c:scaling>
          <c:orientation val="minMax"/>
        </c:scaling>
        <c:delete val="1"/>
        <c:axPos val="b"/>
        <c:numFmt formatCode="ge" sourceLinked="1"/>
        <c:majorTickMark val="none"/>
        <c:minorTickMark val="none"/>
        <c:tickLblPos val="none"/>
        <c:crossAx val="76950144"/>
        <c:crosses val="autoZero"/>
        <c:auto val="1"/>
        <c:lblOffset val="100"/>
        <c:baseTimeUnit val="years"/>
      </c:dateAx>
      <c:valAx>
        <c:axId val="769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53.53</c:v>
                </c:pt>
                <c:pt idx="1">
                  <c:v>54.12</c:v>
                </c:pt>
                <c:pt idx="2">
                  <c:v>53.08</c:v>
                </c:pt>
                <c:pt idx="3">
                  <c:v>51.63</c:v>
                </c:pt>
                <c:pt idx="4">
                  <c:v>51.1</c:v>
                </c:pt>
              </c:numCache>
            </c:numRef>
          </c:val>
        </c:ser>
        <c:dLbls>
          <c:showLegendKey val="0"/>
          <c:showVal val="0"/>
          <c:showCatName val="0"/>
          <c:showSerName val="0"/>
          <c:showPercent val="0"/>
          <c:showBubbleSize val="0"/>
        </c:dLbls>
        <c:gapWidth val="150"/>
        <c:axId val="77948032"/>
        <c:axId val="779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77948032"/>
        <c:axId val="77949952"/>
      </c:lineChart>
      <c:dateAx>
        <c:axId val="77948032"/>
        <c:scaling>
          <c:orientation val="minMax"/>
        </c:scaling>
        <c:delete val="1"/>
        <c:axPos val="b"/>
        <c:numFmt formatCode="ge" sourceLinked="1"/>
        <c:majorTickMark val="none"/>
        <c:minorTickMark val="none"/>
        <c:tickLblPos val="none"/>
        <c:crossAx val="77949952"/>
        <c:crosses val="autoZero"/>
        <c:auto val="1"/>
        <c:lblOffset val="100"/>
        <c:baseTimeUnit val="years"/>
      </c:dateAx>
      <c:valAx>
        <c:axId val="779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81.16</c:v>
                </c:pt>
                <c:pt idx="1">
                  <c:v>79.61</c:v>
                </c:pt>
                <c:pt idx="2">
                  <c:v>81.38</c:v>
                </c:pt>
                <c:pt idx="3">
                  <c:v>84.57</c:v>
                </c:pt>
                <c:pt idx="4">
                  <c:v>84.44</c:v>
                </c:pt>
              </c:numCache>
            </c:numRef>
          </c:val>
        </c:ser>
        <c:dLbls>
          <c:showLegendKey val="0"/>
          <c:showVal val="0"/>
          <c:showCatName val="0"/>
          <c:showSerName val="0"/>
          <c:showPercent val="0"/>
          <c:showBubbleSize val="0"/>
        </c:dLbls>
        <c:gapWidth val="150"/>
        <c:axId val="77992704"/>
        <c:axId val="779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77992704"/>
        <c:axId val="77994624"/>
      </c:lineChart>
      <c:dateAx>
        <c:axId val="77992704"/>
        <c:scaling>
          <c:orientation val="minMax"/>
        </c:scaling>
        <c:delete val="1"/>
        <c:axPos val="b"/>
        <c:numFmt formatCode="ge" sourceLinked="1"/>
        <c:majorTickMark val="none"/>
        <c:minorTickMark val="none"/>
        <c:tickLblPos val="none"/>
        <c:crossAx val="77994624"/>
        <c:crosses val="autoZero"/>
        <c:auto val="1"/>
        <c:lblOffset val="100"/>
        <c:baseTimeUnit val="years"/>
      </c:dateAx>
      <c:valAx>
        <c:axId val="779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105.07</c:v>
                </c:pt>
                <c:pt idx="1">
                  <c:v>102.8</c:v>
                </c:pt>
                <c:pt idx="2">
                  <c:v>107.21</c:v>
                </c:pt>
                <c:pt idx="3">
                  <c:v>108.51</c:v>
                </c:pt>
                <c:pt idx="4">
                  <c:v>112.62</c:v>
                </c:pt>
              </c:numCache>
            </c:numRef>
          </c:val>
        </c:ser>
        <c:dLbls>
          <c:showLegendKey val="0"/>
          <c:showVal val="0"/>
          <c:showCatName val="0"/>
          <c:showSerName val="0"/>
          <c:showPercent val="0"/>
          <c:showBubbleSize val="0"/>
        </c:dLbls>
        <c:gapWidth val="150"/>
        <c:axId val="76988800"/>
        <c:axId val="769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76988800"/>
        <c:axId val="76990720"/>
      </c:lineChart>
      <c:dateAx>
        <c:axId val="76988800"/>
        <c:scaling>
          <c:orientation val="minMax"/>
        </c:scaling>
        <c:delete val="1"/>
        <c:axPos val="b"/>
        <c:numFmt formatCode="ge" sourceLinked="1"/>
        <c:majorTickMark val="none"/>
        <c:minorTickMark val="none"/>
        <c:tickLblPos val="none"/>
        <c:crossAx val="76990720"/>
        <c:crosses val="autoZero"/>
        <c:auto val="1"/>
        <c:lblOffset val="100"/>
        <c:baseTimeUnit val="years"/>
      </c:dateAx>
      <c:valAx>
        <c:axId val="7699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9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26.01</c:v>
                </c:pt>
                <c:pt idx="1">
                  <c:v>27.95</c:v>
                </c:pt>
                <c:pt idx="2">
                  <c:v>29.92</c:v>
                </c:pt>
                <c:pt idx="3">
                  <c:v>31.84</c:v>
                </c:pt>
                <c:pt idx="4">
                  <c:v>41.16</c:v>
                </c:pt>
              </c:numCache>
            </c:numRef>
          </c:val>
        </c:ser>
        <c:dLbls>
          <c:showLegendKey val="0"/>
          <c:showVal val="0"/>
          <c:showCatName val="0"/>
          <c:showSerName val="0"/>
          <c:showPercent val="0"/>
          <c:showBubbleSize val="0"/>
        </c:dLbls>
        <c:gapWidth val="150"/>
        <c:axId val="77414400"/>
        <c:axId val="774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77414400"/>
        <c:axId val="77416320"/>
      </c:lineChart>
      <c:dateAx>
        <c:axId val="77414400"/>
        <c:scaling>
          <c:orientation val="minMax"/>
        </c:scaling>
        <c:delete val="1"/>
        <c:axPos val="b"/>
        <c:numFmt formatCode="ge" sourceLinked="1"/>
        <c:majorTickMark val="none"/>
        <c:minorTickMark val="none"/>
        <c:tickLblPos val="none"/>
        <c:crossAx val="77416320"/>
        <c:crosses val="autoZero"/>
        <c:auto val="1"/>
        <c:lblOffset val="100"/>
        <c:baseTimeUnit val="years"/>
      </c:dateAx>
      <c:valAx>
        <c:axId val="774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0.28000000000000003</c:v>
                </c:pt>
                <c:pt idx="1">
                  <c:v>0.28999999999999998</c:v>
                </c:pt>
                <c:pt idx="2">
                  <c:v>0.6</c:v>
                </c:pt>
                <c:pt idx="3">
                  <c:v>0.83</c:v>
                </c:pt>
                <c:pt idx="4">
                  <c:v>0.82</c:v>
                </c:pt>
              </c:numCache>
            </c:numRef>
          </c:val>
        </c:ser>
        <c:dLbls>
          <c:showLegendKey val="0"/>
          <c:showVal val="0"/>
          <c:showCatName val="0"/>
          <c:showSerName val="0"/>
          <c:showPercent val="0"/>
          <c:showBubbleSize val="0"/>
        </c:dLbls>
        <c:gapWidth val="150"/>
        <c:axId val="77454720"/>
        <c:axId val="774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77454720"/>
        <c:axId val="77460992"/>
      </c:lineChart>
      <c:dateAx>
        <c:axId val="77454720"/>
        <c:scaling>
          <c:orientation val="minMax"/>
        </c:scaling>
        <c:delete val="1"/>
        <c:axPos val="b"/>
        <c:numFmt formatCode="ge" sourceLinked="1"/>
        <c:majorTickMark val="none"/>
        <c:minorTickMark val="none"/>
        <c:tickLblPos val="none"/>
        <c:crossAx val="77460992"/>
        <c:crosses val="autoZero"/>
        <c:auto val="1"/>
        <c:lblOffset val="100"/>
        <c:baseTimeUnit val="years"/>
      </c:dateAx>
      <c:valAx>
        <c:axId val="774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698560"/>
        <c:axId val="777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77698560"/>
        <c:axId val="77700480"/>
      </c:lineChart>
      <c:dateAx>
        <c:axId val="77698560"/>
        <c:scaling>
          <c:orientation val="minMax"/>
        </c:scaling>
        <c:delete val="1"/>
        <c:axPos val="b"/>
        <c:numFmt formatCode="ge" sourceLinked="1"/>
        <c:majorTickMark val="none"/>
        <c:minorTickMark val="none"/>
        <c:tickLblPos val="none"/>
        <c:crossAx val="77700480"/>
        <c:crosses val="autoZero"/>
        <c:auto val="1"/>
        <c:lblOffset val="100"/>
        <c:baseTimeUnit val="years"/>
      </c:dateAx>
      <c:valAx>
        <c:axId val="7770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6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2227.86</c:v>
                </c:pt>
                <c:pt idx="1">
                  <c:v>3551.61</c:v>
                </c:pt>
                <c:pt idx="2">
                  <c:v>3846.46</c:v>
                </c:pt>
                <c:pt idx="3">
                  <c:v>4296.82</c:v>
                </c:pt>
                <c:pt idx="4">
                  <c:v>987.77</c:v>
                </c:pt>
              </c:numCache>
            </c:numRef>
          </c:val>
        </c:ser>
        <c:dLbls>
          <c:showLegendKey val="0"/>
          <c:showVal val="0"/>
          <c:showCatName val="0"/>
          <c:showSerName val="0"/>
          <c:showPercent val="0"/>
          <c:showBubbleSize val="0"/>
        </c:dLbls>
        <c:gapWidth val="150"/>
        <c:axId val="77726848"/>
        <c:axId val="777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77726848"/>
        <c:axId val="77728768"/>
      </c:lineChart>
      <c:dateAx>
        <c:axId val="77726848"/>
        <c:scaling>
          <c:orientation val="minMax"/>
        </c:scaling>
        <c:delete val="1"/>
        <c:axPos val="b"/>
        <c:numFmt formatCode="ge" sourceLinked="1"/>
        <c:majorTickMark val="none"/>
        <c:minorTickMark val="none"/>
        <c:tickLblPos val="none"/>
        <c:crossAx val="77728768"/>
        <c:crosses val="autoZero"/>
        <c:auto val="1"/>
        <c:lblOffset val="100"/>
        <c:baseTimeUnit val="years"/>
      </c:dateAx>
      <c:valAx>
        <c:axId val="7772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7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577.11</c:v>
                </c:pt>
                <c:pt idx="1">
                  <c:v>555</c:v>
                </c:pt>
                <c:pt idx="2">
                  <c:v>546.48</c:v>
                </c:pt>
                <c:pt idx="3">
                  <c:v>512.23</c:v>
                </c:pt>
                <c:pt idx="4">
                  <c:v>487.73</c:v>
                </c:pt>
              </c:numCache>
            </c:numRef>
          </c:val>
        </c:ser>
        <c:dLbls>
          <c:showLegendKey val="0"/>
          <c:showVal val="0"/>
          <c:showCatName val="0"/>
          <c:showSerName val="0"/>
          <c:showPercent val="0"/>
          <c:showBubbleSize val="0"/>
        </c:dLbls>
        <c:gapWidth val="150"/>
        <c:axId val="77767424"/>
        <c:axId val="777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77767424"/>
        <c:axId val="77769344"/>
      </c:lineChart>
      <c:dateAx>
        <c:axId val="77767424"/>
        <c:scaling>
          <c:orientation val="minMax"/>
        </c:scaling>
        <c:delete val="1"/>
        <c:axPos val="b"/>
        <c:numFmt formatCode="ge" sourceLinked="1"/>
        <c:majorTickMark val="none"/>
        <c:minorTickMark val="none"/>
        <c:tickLblPos val="none"/>
        <c:crossAx val="77769344"/>
        <c:crosses val="autoZero"/>
        <c:auto val="1"/>
        <c:lblOffset val="100"/>
        <c:baseTimeUnit val="years"/>
      </c:dateAx>
      <c:valAx>
        <c:axId val="7776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7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83.42</c:v>
                </c:pt>
                <c:pt idx="1">
                  <c:v>81.22</c:v>
                </c:pt>
                <c:pt idx="2">
                  <c:v>82.87</c:v>
                </c:pt>
                <c:pt idx="3">
                  <c:v>83.64</c:v>
                </c:pt>
                <c:pt idx="4">
                  <c:v>89.87</c:v>
                </c:pt>
              </c:numCache>
            </c:numRef>
          </c:val>
        </c:ser>
        <c:dLbls>
          <c:showLegendKey val="0"/>
          <c:showVal val="0"/>
          <c:showCatName val="0"/>
          <c:showSerName val="0"/>
          <c:showPercent val="0"/>
          <c:showBubbleSize val="0"/>
        </c:dLbls>
        <c:gapWidth val="150"/>
        <c:axId val="77789440"/>
        <c:axId val="778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77789440"/>
        <c:axId val="77894016"/>
      </c:lineChart>
      <c:dateAx>
        <c:axId val="77789440"/>
        <c:scaling>
          <c:orientation val="minMax"/>
        </c:scaling>
        <c:delete val="1"/>
        <c:axPos val="b"/>
        <c:numFmt formatCode="ge" sourceLinked="1"/>
        <c:majorTickMark val="none"/>
        <c:minorTickMark val="none"/>
        <c:tickLblPos val="none"/>
        <c:crossAx val="77894016"/>
        <c:crosses val="autoZero"/>
        <c:auto val="1"/>
        <c:lblOffset val="100"/>
        <c:baseTimeUnit val="years"/>
      </c:dateAx>
      <c:valAx>
        <c:axId val="778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183.32</c:v>
                </c:pt>
                <c:pt idx="1">
                  <c:v>188.73</c:v>
                </c:pt>
                <c:pt idx="2">
                  <c:v>179.29</c:v>
                </c:pt>
                <c:pt idx="3">
                  <c:v>178.05</c:v>
                </c:pt>
                <c:pt idx="4">
                  <c:v>165.97</c:v>
                </c:pt>
              </c:numCache>
            </c:numRef>
          </c:val>
        </c:ser>
        <c:dLbls>
          <c:showLegendKey val="0"/>
          <c:showVal val="0"/>
          <c:showCatName val="0"/>
          <c:showSerName val="0"/>
          <c:showPercent val="0"/>
          <c:showBubbleSize val="0"/>
        </c:dLbls>
        <c:gapWidth val="150"/>
        <c:axId val="77923840"/>
        <c:axId val="779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77923840"/>
        <c:axId val="77925760"/>
      </c:lineChart>
      <c:dateAx>
        <c:axId val="77923840"/>
        <c:scaling>
          <c:orientation val="minMax"/>
        </c:scaling>
        <c:delete val="1"/>
        <c:axPos val="b"/>
        <c:numFmt formatCode="ge" sourceLinked="1"/>
        <c:majorTickMark val="none"/>
        <c:minorTickMark val="none"/>
        <c:tickLblPos val="none"/>
        <c:crossAx val="77925760"/>
        <c:crosses val="autoZero"/>
        <c:auto val="1"/>
        <c:lblOffset val="100"/>
        <c:baseTimeUnit val="years"/>
      </c:dateAx>
      <c:valAx>
        <c:axId val="779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上三川町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31368</v>
      </c>
      <c r="AJ8" s="56"/>
      <c r="AK8" s="56"/>
      <c r="AL8" s="56"/>
      <c r="AM8" s="56"/>
      <c r="AN8" s="56"/>
      <c r="AO8" s="56"/>
      <c r="AP8" s="57"/>
      <c r="AQ8" s="47">
        <f>データ!R6</f>
        <v>54.39</v>
      </c>
      <c r="AR8" s="47"/>
      <c r="AS8" s="47"/>
      <c r="AT8" s="47"/>
      <c r="AU8" s="47"/>
      <c r="AV8" s="47"/>
      <c r="AW8" s="47"/>
      <c r="AX8" s="47"/>
      <c r="AY8" s="47">
        <f>データ!S6</f>
        <v>576.72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79.27</v>
      </c>
      <c r="K10" s="47"/>
      <c r="L10" s="47"/>
      <c r="M10" s="47"/>
      <c r="N10" s="47"/>
      <c r="O10" s="47"/>
      <c r="P10" s="47"/>
      <c r="Q10" s="47"/>
      <c r="R10" s="47">
        <f>データ!O6</f>
        <v>86.63</v>
      </c>
      <c r="S10" s="47"/>
      <c r="T10" s="47"/>
      <c r="U10" s="47"/>
      <c r="V10" s="47"/>
      <c r="W10" s="47"/>
      <c r="X10" s="47"/>
      <c r="Y10" s="47"/>
      <c r="Z10" s="78">
        <f>データ!P6</f>
        <v>3078</v>
      </c>
      <c r="AA10" s="78"/>
      <c r="AB10" s="78"/>
      <c r="AC10" s="78"/>
      <c r="AD10" s="78"/>
      <c r="AE10" s="78"/>
      <c r="AF10" s="78"/>
      <c r="AG10" s="78"/>
      <c r="AH10" s="2"/>
      <c r="AI10" s="78">
        <f>データ!T6</f>
        <v>27113</v>
      </c>
      <c r="AJ10" s="78"/>
      <c r="AK10" s="78"/>
      <c r="AL10" s="78"/>
      <c r="AM10" s="78"/>
      <c r="AN10" s="78"/>
      <c r="AO10" s="78"/>
      <c r="AP10" s="78"/>
      <c r="AQ10" s="47">
        <f>データ!U6</f>
        <v>49.78</v>
      </c>
      <c r="AR10" s="47"/>
      <c r="AS10" s="47"/>
      <c r="AT10" s="47"/>
      <c r="AU10" s="47"/>
      <c r="AV10" s="47"/>
      <c r="AW10" s="47"/>
      <c r="AX10" s="47"/>
      <c r="AY10" s="47">
        <f>データ!V6</f>
        <v>544.66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93017</v>
      </c>
      <c r="D6" s="31">
        <f t="shared" si="3"/>
        <v>46</v>
      </c>
      <c r="E6" s="31">
        <f t="shared" si="3"/>
        <v>1</v>
      </c>
      <c r="F6" s="31">
        <f t="shared" si="3"/>
        <v>0</v>
      </c>
      <c r="G6" s="31">
        <f t="shared" si="3"/>
        <v>1</v>
      </c>
      <c r="H6" s="31" t="str">
        <f t="shared" si="3"/>
        <v>栃木県　上三川町</v>
      </c>
      <c r="I6" s="31" t="str">
        <f t="shared" si="3"/>
        <v>法適用</v>
      </c>
      <c r="J6" s="31" t="str">
        <f t="shared" si="3"/>
        <v>水道事業</v>
      </c>
      <c r="K6" s="31" t="str">
        <f t="shared" si="3"/>
        <v>末端給水事業</v>
      </c>
      <c r="L6" s="31" t="str">
        <f t="shared" si="3"/>
        <v>A6</v>
      </c>
      <c r="M6" s="32" t="str">
        <f t="shared" si="3"/>
        <v>-</v>
      </c>
      <c r="N6" s="32">
        <f t="shared" si="3"/>
        <v>79.27</v>
      </c>
      <c r="O6" s="32">
        <f t="shared" si="3"/>
        <v>86.63</v>
      </c>
      <c r="P6" s="32">
        <f t="shared" si="3"/>
        <v>3078</v>
      </c>
      <c r="Q6" s="32">
        <f t="shared" si="3"/>
        <v>31368</v>
      </c>
      <c r="R6" s="32">
        <f t="shared" si="3"/>
        <v>54.39</v>
      </c>
      <c r="S6" s="32">
        <f t="shared" si="3"/>
        <v>576.72</v>
      </c>
      <c r="T6" s="32">
        <f t="shared" si="3"/>
        <v>27113</v>
      </c>
      <c r="U6" s="32">
        <f t="shared" si="3"/>
        <v>49.78</v>
      </c>
      <c r="V6" s="32">
        <f t="shared" si="3"/>
        <v>544.66</v>
      </c>
      <c r="W6" s="33">
        <f>IF(W7="",NA(),W7)</f>
        <v>105.07</v>
      </c>
      <c r="X6" s="33">
        <f t="shared" ref="X6:AF6" si="4">IF(X7="",NA(),X7)</f>
        <v>102.8</v>
      </c>
      <c r="Y6" s="33">
        <f t="shared" si="4"/>
        <v>107.21</v>
      </c>
      <c r="Z6" s="33">
        <f t="shared" si="4"/>
        <v>108.51</v>
      </c>
      <c r="AA6" s="33">
        <f t="shared" si="4"/>
        <v>112.62</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2227.86</v>
      </c>
      <c r="AT6" s="33">
        <f t="shared" ref="AT6:BB6" si="6">IF(AT7="",NA(),AT7)</f>
        <v>3551.61</v>
      </c>
      <c r="AU6" s="33">
        <f t="shared" si="6"/>
        <v>3846.46</v>
      </c>
      <c r="AV6" s="33">
        <f t="shared" si="6"/>
        <v>4296.82</v>
      </c>
      <c r="AW6" s="33">
        <f t="shared" si="6"/>
        <v>987.77</v>
      </c>
      <c r="AX6" s="33">
        <f t="shared" si="6"/>
        <v>969.16</v>
      </c>
      <c r="AY6" s="33">
        <f t="shared" si="6"/>
        <v>995.5</v>
      </c>
      <c r="AZ6" s="33">
        <f t="shared" si="6"/>
        <v>915.5</v>
      </c>
      <c r="BA6" s="33">
        <f t="shared" si="6"/>
        <v>963.24</v>
      </c>
      <c r="BB6" s="33">
        <f t="shared" si="6"/>
        <v>381.53</v>
      </c>
      <c r="BC6" s="32" t="str">
        <f>IF(BC7="","",IF(BC7="-","【-】","【"&amp;SUBSTITUTE(TEXT(BC7,"#,##0.00"),"-","△")&amp;"】"))</f>
        <v>【264.16】</v>
      </c>
      <c r="BD6" s="33">
        <f>IF(BD7="",NA(),BD7)</f>
        <v>577.11</v>
      </c>
      <c r="BE6" s="33">
        <f t="shared" ref="BE6:BM6" si="7">IF(BE7="",NA(),BE7)</f>
        <v>555</v>
      </c>
      <c r="BF6" s="33">
        <f t="shared" si="7"/>
        <v>546.48</v>
      </c>
      <c r="BG6" s="33">
        <f t="shared" si="7"/>
        <v>512.23</v>
      </c>
      <c r="BH6" s="33">
        <f t="shared" si="7"/>
        <v>487.73</v>
      </c>
      <c r="BI6" s="33">
        <f t="shared" si="7"/>
        <v>421.66</v>
      </c>
      <c r="BJ6" s="33">
        <f t="shared" si="7"/>
        <v>414.59</v>
      </c>
      <c r="BK6" s="33">
        <f t="shared" si="7"/>
        <v>404.78</v>
      </c>
      <c r="BL6" s="33">
        <f t="shared" si="7"/>
        <v>400.38</v>
      </c>
      <c r="BM6" s="33">
        <f t="shared" si="7"/>
        <v>393.27</v>
      </c>
      <c r="BN6" s="32" t="str">
        <f>IF(BN7="","",IF(BN7="-","【-】","【"&amp;SUBSTITUTE(TEXT(BN7,"#,##0.00"),"-","△")&amp;"】"))</f>
        <v>【283.72】</v>
      </c>
      <c r="BO6" s="33">
        <f>IF(BO7="",NA(),BO7)</f>
        <v>83.42</v>
      </c>
      <c r="BP6" s="33">
        <f t="shared" ref="BP6:BX6" si="8">IF(BP7="",NA(),BP7)</f>
        <v>81.22</v>
      </c>
      <c r="BQ6" s="33">
        <f t="shared" si="8"/>
        <v>82.87</v>
      </c>
      <c r="BR6" s="33">
        <f t="shared" si="8"/>
        <v>83.64</v>
      </c>
      <c r="BS6" s="33">
        <f t="shared" si="8"/>
        <v>89.87</v>
      </c>
      <c r="BT6" s="33">
        <f t="shared" si="8"/>
        <v>99.51</v>
      </c>
      <c r="BU6" s="33">
        <f t="shared" si="8"/>
        <v>97.71</v>
      </c>
      <c r="BV6" s="33">
        <f t="shared" si="8"/>
        <v>98.07</v>
      </c>
      <c r="BW6" s="33">
        <f t="shared" si="8"/>
        <v>96.56</v>
      </c>
      <c r="BX6" s="33">
        <f t="shared" si="8"/>
        <v>100.47</v>
      </c>
      <c r="BY6" s="32" t="str">
        <f>IF(BY7="","",IF(BY7="-","【-】","【"&amp;SUBSTITUTE(TEXT(BY7,"#,##0.00"),"-","△")&amp;"】"))</f>
        <v>【104.60】</v>
      </c>
      <c r="BZ6" s="33">
        <f>IF(BZ7="",NA(),BZ7)</f>
        <v>183.32</v>
      </c>
      <c r="CA6" s="33">
        <f t="shared" ref="CA6:CI6" si="9">IF(CA7="",NA(),CA7)</f>
        <v>188.73</v>
      </c>
      <c r="CB6" s="33">
        <f t="shared" si="9"/>
        <v>179.29</v>
      </c>
      <c r="CC6" s="33">
        <f t="shared" si="9"/>
        <v>178.05</v>
      </c>
      <c r="CD6" s="33">
        <f t="shared" si="9"/>
        <v>165.97</v>
      </c>
      <c r="CE6" s="33">
        <f t="shared" si="9"/>
        <v>171.34</v>
      </c>
      <c r="CF6" s="33">
        <f t="shared" si="9"/>
        <v>173.56</v>
      </c>
      <c r="CG6" s="33">
        <f t="shared" si="9"/>
        <v>172.26</v>
      </c>
      <c r="CH6" s="33">
        <f t="shared" si="9"/>
        <v>177.14</v>
      </c>
      <c r="CI6" s="33">
        <f t="shared" si="9"/>
        <v>169.82</v>
      </c>
      <c r="CJ6" s="32" t="str">
        <f>IF(CJ7="","",IF(CJ7="-","【-】","【"&amp;SUBSTITUTE(TEXT(CJ7,"#,##0.00"),"-","△")&amp;"】"))</f>
        <v>【164.21】</v>
      </c>
      <c r="CK6" s="33">
        <f>IF(CK7="",NA(),CK7)</f>
        <v>53.53</v>
      </c>
      <c r="CL6" s="33">
        <f t="shared" ref="CL6:CT6" si="10">IF(CL7="",NA(),CL7)</f>
        <v>54.12</v>
      </c>
      <c r="CM6" s="33">
        <f t="shared" si="10"/>
        <v>53.08</v>
      </c>
      <c r="CN6" s="33">
        <f t="shared" si="10"/>
        <v>51.63</v>
      </c>
      <c r="CO6" s="33">
        <f t="shared" si="10"/>
        <v>51.1</v>
      </c>
      <c r="CP6" s="33">
        <f t="shared" si="10"/>
        <v>56.8</v>
      </c>
      <c r="CQ6" s="33">
        <f t="shared" si="10"/>
        <v>55.84</v>
      </c>
      <c r="CR6" s="33">
        <f t="shared" si="10"/>
        <v>55.68</v>
      </c>
      <c r="CS6" s="33">
        <f t="shared" si="10"/>
        <v>55.64</v>
      </c>
      <c r="CT6" s="33">
        <f t="shared" si="10"/>
        <v>55.13</v>
      </c>
      <c r="CU6" s="32" t="str">
        <f>IF(CU7="","",IF(CU7="-","【-】","【"&amp;SUBSTITUTE(TEXT(CU7,"#,##0.00"),"-","△")&amp;"】"))</f>
        <v>【59.80】</v>
      </c>
      <c r="CV6" s="33">
        <f>IF(CV7="",NA(),CV7)</f>
        <v>81.16</v>
      </c>
      <c r="CW6" s="33">
        <f t="shared" ref="CW6:DE6" si="11">IF(CW7="",NA(),CW7)</f>
        <v>79.61</v>
      </c>
      <c r="CX6" s="33">
        <f t="shared" si="11"/>
        <v>81.38</v>
      </c>
      <c r="CY6" s="33">
        <f t="shared" si="11"/>
        <v>84.57</v>
      </c>
      <c r="CZ6" s="33">
        <f t="shared" si="11"/>
        <v>84.44</v>
      </c>
      <c r="DA6" s="33">
        <f t="shared" si="11"/>
        <v>83.67</v>
      </c>
      <c r="DB6" s="33">
        <f t="shared" si="11"/>
        <v>83.11</v>
      </c>
      <c r="DC6" s="33">
        <f t="shared" si="11"/>
        <v>83.18</v>
      </c>
      <c r="DD6" s="33">
        <f t="shared" si="11"/>
        <v>83.09</v>
      </c>
      <c r="DE6" s="33">
        <f t="shared" si="11"/>
        <v>83</v>
      </c>
      <c r="DF6" s="32" t="str">
        <f>IF(DF7="","",IF(DF7="-","【-】","【"&amp;SUBSTITUTE(TEXT(DF7,"#,##0.00"),"-","△")&amp;"】"))</f>
        <v>【89.78】</v>
      </c>
      <c r="DG6" s="33">
        <f>IF(DG7="",NA(),DG7)</f>
        <v>26.01</v>
      </c>
      <c r="DH6" s="33">
        <f t="shared" ref="DH6:DP6" si="12">IF(DH7="",NA(),DH7)</f>
        <v>27.95</v>
      </c>
      <c r="DI6" s="33">
        <f t="shared" si="12"/>
        <v>29.92</v>
      </c>
      <c r="DJ6" s="33">
        <f t="shared" si="12"/>
        <v>31.84</v>
      </c>
      <c r="DK6" s="33">
        <f t="shared" si="12"/>
        <v>41.16</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0.28000000000000003</v>
      </c>
      <c r="DS6" s="33">
        <f t="shared" ref="DS6:EA6" si="13">IF(DS7="",NA(),DS7)</f>
        <v>0.28999999999999998</v>
      </c>
      <c r="DT6" s="33">
        <f t="shared" si="13"/>
        <v>0.6</v>
      </c>
      <c r="DU6" s="33">
        <f t="shared" si="13"/>
        <v>0.83</v>
      </c>
      <c r="DV6" s="33">
        <f t="shared" si="13"/>
        <v>0.82</v>
      </c>
      <c r="DW6" s="33">
        <f t="shared" si="13"/>
        <v>6.46</v>
      </c>
      <c r="DX6" s="33">
        <f t="shared" si="13"/>
        <v>6.63</v>
      </c>
      <c r="DY6" s="33">
        <f t="shared" si="13"/>
        <v>7.73</v>
      </c>
      <c r="DZ6" s="33">
        <f t="shared" si="13"/>
        <v>8.8699999999999992</v>
      </c>
      <c r="EA6" s="33">
        <f t="shared" si="13"/>
        <v>9.85</v>
      </c>
      <c r="EB6" s="32" t="str">
        <f>IF(EB7="","",IF(EB7="-","【-】","【"&amp;SUBSTITUTE(TEXT(EB7,"#,##0.00"),"-","△")&amp;"】"))</f>
        <v>【12.42】</v>
      </c>
      <c r="EC6" s="33">
        <f>IF(EC7="",NA(),EC7)</f>
        <v>0.49</v>
      </c>
      <c r="ED6" s="33">
        <f t="shared" ref="ED6:EL6" si="14">IF(ED7="",NA(),ED7)</f>
        <v>0.47</v>
      </c>
      <c r="EE6" s="33">
        <f t="shared" si="14"/>
        <v>0.28000000000000003</v>
      </c>
      <c r="EF6" s="33">
        <f t="shared" si="14"/>
        <v>0.43</v>
      </c>
      <c r="EG6" s="33">
        <f t="shared" si="14"/>
        <v>0.56000000000000005</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93017</v>
      </c>
      <c r="D7" s="35">
        <v>46</v>
      </c>
      <c r="E7" s="35">
        <v>1</v>
      </c>
      <c r="F7" s="35">
        <v>0</v>
      </c>
      <c r="G7" s="35">
        <v>1</v>
      </c>
      <c r="H7" s="35" t="s">
        <v>93</v>
      </c>
      <c r="I7" s="35" t="s">
        <v>94</v>
      </c>
      <c r="J7" s="35" t="s">
        <v>95</v>
      </c>
      <c r="K7" s="35" t="s">
        <v>96</v>
      </c>
      <c r="L7" s="35" t="s">
        <v>97</v>
      </c>
      <c r="M7" s="36" t="s">
        <v>98</v>
      </c>
      <c r="N7" s="36">
        <v>79.27</v>
      </c>
      <c r="O7" s="36">
        <v>86.63</v>
      </c>
      <c r="P7" s="36">
        <v>3078</v>
      </c>
      <c r="Q7" s="36">
        <v>31368</v>
      </c>
      <c r="R7" s="36">
        <v>54.39</v>
      </c>
      <c r="S7" s="36">
        <v>576.72</v>
      </c>
      <c r="T7" s="36">
        <v>27113</v>
      </c>
      <c r="U7" s="36">
        <v>49.78</v>
      </c>
      <c r="V7" s="36">
        <v>544.66</v>
      </c>
      <c r="W7" s="36">
        <v>105.07</v>
      </c>
      <c r="X7" s="36">
        <v>102.8</v>
      </c>
      <c r="Y7" s="36">
        <v>107.21</v>
      </c>
      <c r="Z7" s="36">
        <v>108.51</v>
      </c>
      <c r="AA7" s="36">
        <v>112.62</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2227.86</v>
      </c>
      <c r="AT7" s="36">
        <v>3551.61</v>
      </c>
      <c r="AU7" s="36">
        <v>3846.46</v>
      </c>
      <c r="AV7" s="36">
        <v>4296.82</v>
      </c>
      <c r="AW7" s="36">
        <v>987.77</v>
      </c>
      <c r="AX7" s="36">
        <v>969.16</v>
      </c>
      <c r="AY7" s="36">
        <v>995.5</v>
      </c>
      <c r="AZ7" s="36">
        <v>915.5</v>
      </c>
      <c r="BA7" s="36">
        <v>963.24</v>
      </c>
      <c r="BB7" s="36">
        <v>381.53</v>
      </c>
      <c r="BC7" s="36">
        <v>264.16000000000003</v>
      </c>
      <c r="BD7" s="36">
        <v>577.11</v>
      </c>
      <c r="BE7" s="36">
        <v>555</v>
      </c>
      <c r="BF7" s="36">
        <v>546.48</v>
      </c>
      <c r="BG7" s="36">
        <v>512.23</v>
      </c>
      <c r="BH7" s="36">
        <v>487.73</v>
      </c>
      <c r="BI7" s="36">
        <v>421.66</v>
      </c>
      <c r="BJ7" s="36">
        <v>414.59</v>
      </c>
      <c r="BK7" s="36">
        <v>404.78</v>
      </c>
      <c r="BL7" s="36">
        <v>400.38</v>
      </c>
      <c r="BM7" s="36">
        <v>393.27</v>
      </c>
      <c r="BN7" s="36">
        <v>283.72000000000003</v>
      </c>
      <c r="BO7" s="36">
        <v>83.42</v>
      </c>
      <c r="BP7" s="36">
        <v>81.22</v>
      </c>
      <c r="BQ7" s="36">
        <v>82.87</v>
      </c>
      <c r="BR7" s="36">
        <v>83.64</v>
      </c>
      <c r="BS7" s="36">
        <v>89.87</v>
      </c>
      <c r="BT7" s="36">
        <v>99.51</v>
      </c>
      <c r="BU7" s="36">
        <v>97.71</v>
      </c>
      <c r="BV7" s="36">
        <v>98.07</v>
      </c>
      <c r="BW7" s="36">
        <v>96.56</v>
      </c>
      <c r="BX7" s="36">
        <v>100.47</v>
      </c>
      <c r="BY7" s="36">
        <v>104.6</v>
      </c>
      <c r="BZ7" s="36">
        <v>183.32</v>
      </c>
      <c r="CA7" s="36">
        <v>188.73</v>
      </c>
      <c r="CB7" s="36">
        <v>179.29</v>
      </c>
      <c r="CC7" s="36">
        <v>178.05</v>
      </c>
      <c r="CD7" s="36">
        <v>165.97</v>
      </c>
      <c r="CE7" s="36">
        <v>171.34</v>
      </c>
      <c r="CF7" s="36">
        <v>173.56</v>
      </c>
      <c r="CG7" s="36">
        <v>172.26</v>
      </c>
      <c r="CH7" s="36">
        <v>177.14</v>
      </c>
      <c r="CI7" s="36">
        <v>169.82</v>
      </c>
      <c r="CJ7" s="36">
        <v>164.21</v>
      </c>
      <c r="CK7" s="36">
        <v>53.53</v>
      </c>
      <c r="CL7" s="36">
        <v>54.12</v>
      </c>
      <c r="CM7" s="36">
        <v>53.08</v>
      </c>
      <c r="CN7" s="36">
        <v>51.63</v>
      </c>
      <c r="CO7" s="36">
        <v>51.1</v>
      </c>
      <c r="CP7" s="36">
        <v>56.8</v>
      </c>
      <c r="CQ7" s="36">
        <v>55.84</v>
      </c>
      <c r="CR7" s="36">
        <v>55.68</v>
      </c>
      <c r="CS7" s="36">
        <v>55.64</v>
      </c>
      <c r="CT7" s="36">
        <v>55.13</v>
      </c>
      <c r="CU7" s="36">
        <v>59.8</v>
      </c>
      <c r="CV7" s="36">
        <v>81.16</v>
      </c>
      <c r="CW7" s="36">
        <v>79.61</v>
      </c>
      <c r="CX7" s="36">
        <v>81.38</v>
      </c>
      <c r="CY7" s="36">
        <v>84.57</v>
      </c>
      <c r="CZ7" s="36">
        <v>84.44</v>
      </c>
      <c r="DA7" s="36">
        <v>83.67</v>
      </c>
      <c r="DB7" s="36">
        <v>83.11</v>
      </c>
      <c r="DC7" s="36">
        <v>83.18</v>
      </c>
      <c r="DD7" s="36">
        <v>83.09</v>
      </c>
      <c r="DE7" s="36">
        <v>83</v>
      </c>
      <c r="DF7" s="36">
        <v>89.78</v>
      </c>
      <c r="DG7" s="36">
        <v>26.01</v>
      </c>
      <c r="DH7" s="36">
        <v>27.95</v>
      </c>
      <c r="DI7" s="36">
        <v>29.92</v>
      </c>
      <c r="DJ7" s="36">
        <v>31.84</v>
      </c>
      <c r="DK7" s="36">
        <v>41.16</v>
      </c>
      <c r="DL7" s="36">
        <v>36.21</v>
      </c>
      <c r="DM7" s="36">
        <v>37.090000000000003</v>
      </c>
      <c r="DN7" s="36">
        <v>38.07</v>
      </c>
      <c r="DO7" s="36">
        <v>39.06</v>
      </c>
      <c r="DP7" s="36">
        <v>46.66</v>
      </c>
      <c r="DQ7" s="36">
        <v>46.31</v>
      </c>
      <c r="DR7" s="36">
        <v>0.28000000000000003</v>
      </c>
      <c r="DS7" s="36">
        <v>0.28999999999999998</v>
      </c>
      <c r="DT7" s="36">
        <v>0.6</v>
      </c>
      <c r="DU7" s="36">
        <v>0.83</v>
      </c>
      <c r="DV7" s="36">
        <v>0.82</v>
      </c>
      <c r="DW7" s="36">
        <v>6.46</v>
      </c>
      <c r="DX7" s="36">
        <v>6.63</v>
      </c>
      <c r="DY7" s="36">
        <v>7.73</v>
      </c>
      <c r="DZ7" s="36">
        <v>8.8699999999999992</v>
      </c>
      <c r="EA7" s="36">
        <v>9.85</v>
      </c>
      <c r="EB7" s="36">
        <v>12.42</v>
      </c>
      <c r="EC7" s="36">
        <v>0.49</v>
      </c>
      <c r="ED7" s="36">
        <v>0.47</v>
      </c>
      <c r="EE7" s="36">
        <v>0.28000000000000003</v>
      </c>
      <c r="EF7" s="36">
        <v>0.43</v>
      </c>
      <c r="EG7" s="36">
        <v>0.56000000000000005</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2016-02-03T07:16:19Z</dcterms:created>
  <dcterms:modified xsi:type="dcterms:W3CDTF">2016-02-16T07:16:51Z</dcterms:modified>
</cp:coreProperties>
</file>